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12" i="1" l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F172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H110" i="1" s="1"/>
  <c r="G99" i="1"/>
  <c r="G110" i="1" s="1"/>
  <c r="F99" i="1"/>
  <c r="F110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47" i="1"/>
  <c r="J36" i="1"/>
  <c r="J47" i="1" s="1"/>
  <c r="I36" i="1"/>
  <c r="I47" i="1" s="1"/>
  <c r="H36" i="1"/>
  <c r="H47" i="1" s="1"/>
  <c r="G36" i="1"/>
  <c r="G47" i="1" s="1"/>
  <c r="F36" i="1"/>
  <c r="F47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213" i="1" s="1"/>
  <c r="I14" i="1"/>
  <c r="I25" i="1" s="1"/>
  <c r="H14" i="1"/>
  <c r="H25" i="1" s="1"/>
  <c r="H213" i="1" s="1"/>
  <c r="G14" i="1"/>
  <c r="G25" i="1" s="1"/>
  <c r="G213" i="1" s="1"/>
  <c r="F14" i="1"/>
  <c r="F25" i="1" s="1"/>
  <c r="I213" i="1" l="1"/>
  <c r="F213" i="1"/>
  <c r="L213" i="1"/>
</calcChain>
</file>

<file path=xl/sharedStrings.xml><?xml version="1.0" encoding="utf-8"?>
<sst xmlns="http://schemas.openxmlformats.org/spreadsheetml/2006/main" count="329" uniqueCount="110">
  <si>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</si>
  <si>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</si>
  <si>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</si>
  <si>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</si>
  <si>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</si>
  <si>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</si>
  <si>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</si>
  <si>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</si>
  <si>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</si>
  <si>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</si>
  <si>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</si>
  <si>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</si>
  <si>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</si>
  <si>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</si>
  <si>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</si>
  <si>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</si>
  <si>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</si>
  <si>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</si>
  <si>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</si>
  <si>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</si>
  <si>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</si>
  <si>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</si>
  <si>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</si>
  <si>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</si>
  <si>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</si>
  <si>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</si>
  <si>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</si>
  <si>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</si>
  <si>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</si>
  <si>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</si>
  <si>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</si>
  <si>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</si>
  <si>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</si>
  <si>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</si>
  <si>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</si>
  <si>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</si>
  <si>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</si>
  <si>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</si>
  <si>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</si>
  <si>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</si>
  <si>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кукурузная</t>
  </si>
  <si>
    <t>яблоко</t>
  </si>
  <si>
    <t>Чай с  сахаром</t>
  </si>
  <si>
    <t>54-1з-2020</t>
  </si>
  <si>
    <t>54-2к-2020</t>
  </si>
  <si>
    <t>54-2гн-2020</t>
  </si>
  <si>
    <t>Терентьева Е.В.</t>
  </si>
  <si>
    <t>пром</t>
  </si>
  <si>
    <t>пшеничный</t>
  </si>
  <si>
    <t>ржаной-пшеничный</t>
  </si>
  <si>
    <t>чай с лимоном и сахаром</t>
  </si>
  <si>
    <t>54-2гн</t>
  </si>
  <si>
    <t>ржано-пшеничный</t>
  </si>
  <si>
    <t>салат из отварной свеклы</t>
  </si>
  <si>
    <t>54-13з</t>
  </si>
  <si>
    <t>запеканка из творога</t>
  </si>
  <si>
    <t>54-10т</t>
  </si>
  <si>
    <t>джем из абрикосов</t>
  </si>
  <si>
    <t>чай с молоком и сахаром</t>
  </si>
  <si>
    <t>54-гн</t>
  </si>
  <si>
    <t>салат из белокачаной капусты</t>
  </si>
  <si>
    <t>54-7з</t>
  </si>
  <si>
    <t>компот из сухофруктов</t>
  </si>
  <si>
    <t>54-1хн</t>
  </si>
  <si>
    <t>салат из моркови и яблок</t>
  </si>
  <si>
    <t>54-11з</t>
  </si>
  <si>
    <t>чай с сахаром</t>
  </si>
  <si>
    <t>54-3гн</t>
  </si>
  <si>
    <t>ржано-пшеничныый</t>
  </si>
  <si>
    <t>апельсин</t>
  </si>
  <si>
    <t>каша вязкая молочная пшенная</t>
  </si>
  <si>
    <t>54-6к</t>
  </si>
  <si>
    <t>какао с молоком</t>
  </si>
  <si>
    <t>54-21гн</t>
  </si>
  <si>
    <t>банан</t>
  </si>
  <si>
    <t>витаминный напиток "Витошка"</t>
  </si>
  <si>
    <t>салат из белокачанной капусты</t>
  </si>
  <si>
    <t>кофейный напиток с молоком</t>
  </si>
  <si>
    <t>54-23гн</t>
  </si>
  <si>
    <t>54-1т</t>
  </si>
  <si>
    <t>джем фруктовый</t>
  </si>
  <si>
    <t>54-4гн</t>
  </si>
  <si>
    <t>картофельное пюре</t>
  </si>
  <si>
    <t>котлета из курицы</t>
  </si>
  <si>
    <t xml:space="preserve"> соус основной красный</t>
  </si>
  <si>
    <t>54-11гн</t>
  </si>
  <si>
    <t>54-5м</t>
  </si>
  <si>
    <t>54-3соус</t>
  </si>
  <si>
    <t>рыба тушенная в томате с овощами</t>
  </si>
  <si>
    <t xml:space="preserve">макароны отварные </t>
  </si>
  <si>
    <t>54-1г</t>
  </si>
  <si>
    <t>54-11р</t>
  </si>
  <si>
    <t>котлета из говядины</t>
  </si>
  <si>
    <t>соус молочный натуральный</t>
  </si>
  <si>
    <t xml:space="preserve">картофельное пюре </t>
  </si>
  <si>
    <t>54-11г</t>
  </si>
  <si>
    <t>54-4м</t>
  </si>
  <si>
    <t>54-5соус</t>
  </si>
  <si>
    <t>курица тушеная с морковью</t>
  </si>
  <si>
    <t xml:space="preserve">каша гречневая рассыпчатая </t>
  </si>
  <si>
    <t>54-4г</t>
  </si>
  <si>
    <t>54-25м</t>
  </si>
  <si>
    <t>рис отварной</t>
  </si>
  <si>
    <t>54-6г</t>
  </si>
  <si>
    <t>котлета рыбная любительская</t>
  </si>
  <si>
    <t xml:space="preserve">картофель отварной в молоке </t>
  </si>
  <si>
    <t>54-10г</t>
  </si>
  <si>
    <t>54-14р</t>
  </si>
  <si>
    <t>МБОУ "Херсоновская  ООШ" Беляевский район</t>
  </si>
  <si>
    <t>И.О.директора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</si>
</sst>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108</v>
      </c>
      <c r="D1" s="65"/>
      <c r="E1" s="65"/>
      <c r="F1" s="12" t="s">
        <v>16</v>
      </c>
      <c r="G1" s="2" t="s">
        <v>17</v>
      </c>
      <c r="H1" s="66" t="s">
        <v>109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46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5">
        <v>200</v>
      </c>
      <c r="G6" s="55">
        <v>7.2</v>
      </c>
      <c r="H6" s="55">
        <v>9.1999999999999993</v>
      </c>
      <c r="I6" s="55">
        <v>44</v>
      </c>
      <c r="J6" s="56">
        <v>287.8</v>
      </c>
      <c r="K6" s="41" t="s">
        <v>44</v>
      </c>
      <c r="L6" s="40">
        <v>16.329999999999998</v>
      </c>
    </row>
    <row r="7" spans="1:12" ht="26.4" x14ac:dyDescent="0.3">
      <c r="A7" s="23"/>
      <c r="B7" s="15"/>
      <c r="C7" s="11"/>
      <c r="D7" s="6"/>
      <c r="E7" s="52" t="s">
        <v>39</v>
      </c>
      <c r="F7" s="43">
        <v>15</v>
      </c>
      <c r="G7" s="51">
        <v>3.5</v>
      </c>
      <c r="H7" s="54">
        <v>4.4000000000000004</v>
      </c>
      <c r="I7" s="54">
        <v>0</v>
      </c>
      <c r="J7" s="54">
        <v>53.7</v>
      </c>
      <c r="K7" s="44" t="s">
        <v>43</v>
      </c>
      <c r="L7" s="43">
        <v>9.75</v>
      </c>
    </row>
    <row r="8" spans="1:12" ht="26.4" x14ac:dyDescent="0.3">
      <c r="A8" s="23"/>
      <c r="B8" s="15"/>
      <c r="C8" s="11"/>
      <c r="D8" s="7" t="s">
        <v>22</v>
      </c>
      <c r="E8" s="52" t="s">
        <v>42</v>
      </c>
      <c r="F8" s="57">
        <v>200</v>
      </c>
      <c r="G8" s="57">
        <v>0.2</v>
      </c>
      <c r="H8" s="57">
        <v>0</v>
      </c>
      <c r="I8" s="57">
        <v>6.4</v>
      </c>
      <c r="J8" s="58">
        <v>26.8</v>
      </c>
      <c r="K8" s="44" t="s">
        <v>45</v>
      </c>
      <c r="L8" s="43">
        <v>0.98</v>
      </c>
    </row>
    <row r="9" spans="1:12" ht="14.4" x14ac:dyDescent="0.3">
      <c r="A9" s="23"/>
      <c r="B9" s="15"/>
      <c r="C9" s="11"/>
      <c r="D9" s="7" t="s">
        <v>23</v>
      </c>
      <c r="E9" s="53" t="s">
        <v>48</v>
      </c>
      <c r="F9" s="43">
        <v>15</v>
      </c>
      <c r="G9" s="43">
        <v>1.1000000000000001</v>
      </c>
      <c r="H9" s="43">
        <v>0.1</v>
      </c>
      <c r="I9" s="43">
        <v>7.4</v>
      </c>
      <c r="J9" s="43">
        <v>35.200000000000003</v>
      </c>
      <c r="K9" s="44" t="s">
        <v>47</v>
      </c>
      <c r="L9" s="43">
        <v>0.8</v>
      </c>
    </row>
    <row r="10" spans="1:12" ht="14.4" x14ac:dyDescent="0.3">
      <c r="A10" s="23"/>
      <c r="B10" s="15"/>
      <c r="C10" s="11"/>
      <c r="D10" s="7" t="s">
        <v>23</v>
      </c>
      <c r="E10" s="53" t="s">
        <v>49</v>
      </c>
      <c r="F10" s="43">
        <v>15</v>
      </c>
      <c r="G10" s="43">
        <v>1.1000000000000001</v>
      </c>
      <c r="H10" s="43">
        <v>0.2</v>
      </c>
      <c r="I10" s="43">
        <v>5</v>
      </c>
      <c r="J10" s="43">
        <v>25.6</v>
      </c>
      <c r="K10" s="44" t="s">
        <v>47</v>
      </c>
      <c r="L10" s="43">
        <v>0.8</v>
      </c>
    </row>
    <row r="11" spans="1:12" ht="14.4" x14ac:dyDescent="0.3">
      <c r="A11" s="23"/>
      <c r="B11" s="15"/>
      <c r="C11" s="11"/>
      <c r="D11" s="7" t="s">
        <v>24</v>
      </c>
      <c r="E11" s="42" t="s">
        <v>41</v>
      </c>
      <c r="F11" s="55">
        <v>100</v>
      </c>
      <c r="G11" s="55">
        <v>0.4</v>
      </c>
      <c r="H11" s="55">
        <v>0.4</v>
      </c>
      <c r="I11" s="55">
        <v>9.8000000000000007</v>
      </c>
      <c r="J11" s="56">
        <v>44.4</v>
      </c>
      <c r="K11" s="44" t="s">
        <v>47</v>
      </c>
      <c r="L11" s="43">
        <v>12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545</v>
      </c>
      <c r="G14" s="19">
        <f t="shared" ref="G14:J14" si="0">SUM(G6:G13)</f>
        <v>13.499999999999998</v>
      </c>
      <c r="H14" s="19">
        <f t="shared" si="0"/>
        <v>14.299999999999999</v>
      </c>
      <c r="I14" s="19">
        <f t="shared" si="0"/>
        <v>72.599999999999994</v>
      </c>
      <c r="J14" s="19">
        <f t="shared" si="0"/>
        <v>473.5</v>
      </c>
      <c r="K14" s="25"/>
      <c r="L14" s="19">
        <f t="shared" ref="L14" si="1">SUM(L6:L13)</f>
        <v>40.659999999999997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1" t="s">
        <v>4</v>
      </c>
      <c r="D25" s="62"/>
      <c r="E25" s="31"/>
      <c r="F25" s="32">
        <f>F14+F24</f>
        <v>545</v>
      </c>
      <c r="G25" s="32">
        <f t="shared" ref="G25:J25" si="4">G14+G24</f>
        <v>13.499999999999998</v>
      </c>
      <c r="H25" s="32">
        <f t="shared" si="4"/>
        <v>14.299999999999999</v>
      </c>
      <c r="I25" s="32">
        <f t="shared" si="4"/>
        <v>72.599999999999994</v>
      </c>
      <c r="J25" s="32">
        <f t="shared" si="4"/>
        <v>473.5</v>
      </c>
      <c r="K25" s="32"/>
      <c r="L25" s="32">
        <f t="shared" ref="L25" si="5">L14+L24</f>
        <v>40.659999999999997</v>
      </c>
    </row>
    <row r="26" spans="1:12" ht="15" thickBot="1" x14ac:dyDescent="0.35">
      <c r="A26" s="14">
        <v>1</v>
      </c>
      <c r="B26" s="15">
        <v>2</v>
      </c>
      <c r="C26" s="22" t="s">
        <v>20</v>
      </c>
      <c r="D26" s="5" t="s">
        <v>21</v>
      </c>
      <c r="E26" s="39" t="s">
        <v>82</v>
      </c>
      <c r="F26" s="40">
        <v>150</v>
      </c>
      <c r="G26" s="40">
        <v>3.1</v>
      </c>
      <c r="H26" s="40">
        <v>5.3</v>
      </c>
      <c r="I26" s="40">
        <v>20</v>
      </c>
      <c r="J26" s="40">
        <v>139.4</v>
      </c>
      <c r="K26" s="41" t="s">
        <v>85</v>
      </c>
      <c r="L26" s="40">
        <v>12.98</v>
      </c>
    </row>
    <row r="27" spans="1:12" ht="15" thickBot="1" x14ac:dyDescent="0.35">
      <c r="A27" s="14"/>
      <c r="B27" s="15"/>
      <c r="C27" s="22"/>
      <c r="D27" s="5" t="s">
        <v>21</v>
      </c>
      <c r="E27" s="39" t="s">
        <v>83</v>
      </c>
      <c r="F27" s="40">
        <v>90</v>
      </c>
      <c r="G27" s="40">
        <v>17</v>
      </c>
      <c r="H27" s="40">
        <v>4</v>
      </c>
      <c r="I27" s="40">
        <v>12</v>
      </c>
      <c r="J27" s="40">
        <v>151.80000000000001</v>
      </c>
      <c r="K27" s="41" t="s">
        <v>86</v>
      </c>
      <c r="L27" s="40">
        <v>16.13</v>
      </c>
    </row>
    <row r="28" spans="1:12" ht="14.4" x14ac:dyDescent="0.3">
      <c r="A28" s="14"/>
      <c r="B28" s="15"/>
      <c r="C28" s="22"/>
      <c r="D28" s="5" t="s">
        <v>21</v>
      </c>
      <c r="E28" s="39" t="s">
        <v>84</v>
      </c>
      <c r="F28" s="40">
        <v>35</v>
      </c>
      <c r="G28" s="40">
        <v>1</v>
      </c>
      <c r="H28" s="40">
        <v>1</v>
      </c>
      <c r="I28" s="40">
        <v>3</v>
      </c>
      <c r="J28" s="40">
        <v>25</v>
      </c>
      <c r="K28" s="41" t="s">
        <v>87</v>
      </c>
      <c r="L28" s="40">
        <v>1.33</v>
      </c>
    </row>
    <row r="29" spans="1:12" ht="14.4" x14ac:dyDescent="0.3">
      <c r="A29" s="14"/>
      <c r="B29" s="15"/>
      <c r="C29" s="11"/>
      <c r="D29" s="6"/>
      <c r="E29" s="42" t="s">
        <v>53</v>
      </c>
      <c r="F29" s="43">
        <v>80</v>
      </c>
      <c r="G29" s="43">
        <v>1.1000000000000001</v>
      </c>
      <c r="H29" s="43">
        <v>3.6</v>
      </c>
      <c r="I29" s="43">
        <v>6.1</v>
      </c>
      <c r="J29" s="43">
        <v>60.9</v>
      </c>
      <c r="K29" s="44" t="s">
        <v>54</v>
      </c>
      <c r="L29" s="43">
        <v>5.16</v>
      </c>
    </row>
    <row r="30" spans="1:12" ht="14.4" x14ac:dyDescent="0.3">
      <c r="A30" s="14"/>
      <c r="B30" s="15"/>
      <c r="C30" s="11"/>
      <c r="D30" s="7" t="s">
        <v>22</v>
      </c>
      <c r="E30" s="42" t="s">
        <v>50</v>
      </c>
      <c r="F30" s="43">
        <v>200</v>
      </c>
      <c r="G30" s="43">
        <v>0.2</v>
      </c>
      <c r="H30" s="43">
        <v>0.1</v>
      </c>
      <c r="I30" s="43">
        <v>6.6</v>
      </c>
      <c r="J30" s="43">
        <v>27.9</v>
      </c>
      <c r="K30" s="44" t="s">
        <v>51</v>
      </c>
      <c r="L30" s="43">
        <v>2.33</v>
      </c>
    </row>
    <row r="31" spans="1:12" ht="14.4" x14ac:dyDescent="0.3">
      <c r="A31" s="14"/>
      <c r="B31" s="15"/>
      <c r="C31" s="11"/>
      <c r="D31" s="7" t="s">
        <v>23</v>
      </c>
      <c r="E31" s="42" t="s">
        <v>48</v>
      </c>
      <c r="F31" s="43">
        <v>30</v>
      </c>
      <c r="G31" s="43">
        <v>2.2999999999999998</v>
      </c>
      <c r="H31" s="43">
        <v>0.2</v>
      </c>
      <c r="I31" s="43">
        <v>14.8</v>
      </c>
      <c r="J31" s="43">
        <v>70.3</v>
      </c>
      <c r="K31" s="44" t="s">
        <v>47</v>
      </c>
      <c r="L31" s="43">
        <v>1.5</v>
      </c>
    </row>
    <row r="32" spans="1:12" ht="14.4" x14ac:dyDescent="0.3">
      <c r="A32" s="14"/>
      <c r="B32" s="15"/>
      <c r="C32" s="11"/>
      <c r="D32" s="7" t="s">
        <v>23</v>
      </c>
      <c r="E32" s="42" t="s">
        <v>52</v>
      </c>
      <c r="F32" s="43">
        <v>15</v>
      </c>
      <c r="G32" s="43">
        <v>1</v>
      </c>
      <c r="H32" s="43">
        <v>0.2</v>
      </c>
      <c r="I32" s="43">
        <v>5.9</v>
      </c>
      <c r="J32" s="43">
        <v>29.3</v>
      </c>
      <c r="K32" s="44" t="s">
        <v>47</v>
      </c>
      <c r="L32" s="43">
        <v>0.8</v>
      </c>
    </row>
    <row r="33" spans="1:12" ht="14.4" x14ac:dyDescent="0.3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SUM(F28:F35)</f>
        <v>360</v>
      </c>
      <c r="G36" s="19">
        <f t="shared" ref="G36" si="6">SUM(G28:G35)</f>
        <v>5.6</v>
      </c>
      <c r="H36" s="19">
        <f t="shared" ref="H36" si="7">SUM(H28:H35)</f>
        <v>5.0999999999999996</v>
      </c>
      <c r="I36" s="19">
        <f t="shared" ref="I36" si="8">SUM(I28:I35)</f>
        <v>36.4</v>
      </c>
      <c r="J36" s="19">
        <f t="shared" ref="J36" si="9">SUM(J28:J35)</f>
        <v>213.40000000000003</v>
      </c>
      <c r="K36" s="25"/>
      <c r="L36" s="19">
        <v>40.229999999999997</v>
      </c>
    </row>
    <row r="37" spans="1:12" ht="14.4" x14ac:dyDescent="0.3">
      <c r="A37" s="13">
        <f>A28</f>
        <v>0</v>
      </c>
      <c r="B37" s="13">
        <f>B28</f>
        <v>0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6"/>
      <c r="B46" s="17"/>
      <c r="C46" s="8"/>
      <c r="D46" s="18" t="s">
        <v>33</v>
      </c>
      <c r="E46" s="9"/>
      <c r="F46" s="19">
        <f>SUM(F37:F45)</f>
        <v>0</v>
      </c>
      <c r="G46" s="19">
        <f t="shared" ref="G46" si="10">SUM(G37:G45)</f>
        <v>0</v>
      </c>
      <c r="H46" s="19">
        <f t="shared" ref="H46" si="11">SUM(H37:H45)</f>
        <v>0</v>
      </c>
      <c r="I46" s="19">
        <f t="shared" ref="I46" si="12">SUM(I37:I45)</f>
        <v>0</v>
      </c>
      <c r="J46" s="19">
        <f t="shared" ref="J46:L46" si="13">SUM(J37:J45)</f>
        <v>0</v>
      </c>
      <c r="K46" s="25"/>
      <c r="L46" s="19">
        <f t="shared" si="13"/>
        <v>0</v>
      </c>
    </row>
    <row r="47" spans="1:12" ht="15.75" customHeight="1" x14ac:dyDescent="0.25">
      <c r="A47" s="33">
        <f>A28</f>
        <v>0</v>
      </c>
      <c r="B47" s="33">
        <f>B28</f>
        <v>0</v>
      </c>
      <c r="C47" s="61" t="s">
        <v>4</v>
      </c>
      <c r="D47" s="62"/>
      <c r="E47" s="31"/>
      <c r="F47" s="32">
        <f>F36+F46</f>
        <v>360</v>
      </c>
      <c r="G47" s="32">
        <f t="shared" ref="G47" si="14">G36+G46</f>
        <v>5.6</v>
      </c>
      <c r="H47" s="32">
        <f t="shared" ref="H47" si="15">H36+H46</f>
        <v>5.0999999999999996</v>
      </c>
      <c r="I47" s="32">
        <f t="shared" ref="I47" si="16">I36+I46</f>
        <v>36.4</v>
      </c>
      <c r="J47" s="32">
        <f t="shared" ref="J47:L47" si="17">J36+J46</f>
        <v>213.40000000000003</v>
      </c>
      <c r="K47" s="32"/>
      <c r="L47" s="32">
        <f t="shared" si="17"/>
        <v>40.229999999999997</v>
      </c>
    </row>
    <row r="48" spans="1:12" ht="14.4" x14ac:dyDescent="0.3">
      <c r="A48" s="20">
        <v>1</v>
      </c>
      <c r="B48" s="21">
        <v>3</v>
      </c>
      <c r="C48" s="22" t="s">
        <v>20</v>
      </c>
      <c r="D48" s="5" t="s">
        <v>21</v>
      </c>
      <c r="E48" s="39" t="s">
        <v>55</v>
      </c>
      <c r="F48" s="40">
        <v>150</v>
      </c>
      <c r="G48" s="40">
        <v>30</v>
      </c>
      <c r="H48" s="40">
        <v>11</v>
      </c>
      <c r="I48" s="40">
        <v>22</v>
      </c>
      <c r="J48" s="40">
        <v>301</v>
      </c>
      <c r="K48" s="41" t="s">
        <v>56</v>
      </c>
      <c r="L48" s="40">
        <v>55.29</v>
      </c>
    </row>
    <row r="49" spans="1:12" ht="14.4" x14ac:dyDescent="0.3">
      <c r="A49" s="23"/>
      <c r="B49" s="15"/>
      <c r="C49" s="11"/>
      <c r="D49" s="6"/>
      <c r="E49" s="42" t="s">
        <v>57</v>
      </c>
      <c r="F49" s="43">
        <v>20</v>
      </c>
      <c r="G49" s="43">
        <v>0</v>
      </c>
      <c r="H49" s="43">
        <v>0</v>
      </c>
      <c r="I49" s="43">
        <v>14</v>
      </c>
      <c r="J49" s="43">
        <v>57.9</v>
      </c>
      <c r="K49" s="44" t="s">
        <v>47</v>
      </c>
      <c r="L49" s="43">
        <v>3</v>
      </c>
    </row>
    <row r="50" spans="1:12" ht="14.4" x14ac:dyDescent="0.3">
      <c r="A50" s="23"/>
      <c r="B50" s="15"/>
      <c r="C50" s="11"/>
      <c r="D50" s="7" t="s">
        <v>22</v>
      </c>
      <c r="E50" s="42" t="s">
        <v>58</v>
      </c>
      <c r="F50" s="43">
        <v>200</v>
      </c>
      <c r="G50" s="43">
        <v>1.6</v>
      </c>
      <c r="H50" s="43">
        <v>1.1000000000000001</v>
      </c>
      <c r="I50" s="43">
        <v>8.6</v>
      </c>
      <c r="J50" s="43">
        <v>26.8</v>
      </c>
      <c r="K50" s="44" t="s">
        <v>59</v>
      </c>
      <c r="L50" s="43">
        <v>4.53</v>
      </c>
    </row>
    <row r="51" spans="1:12" ht="14.4" x14ac:dyDescent="0.3">
      <c r="A51" s="23"/>
      <c r="B51" s="15"/>
      <c r="C51" s="11"/>
      <c r="D51" s="7" t="s">
        <v>23</v>
      </c>
      <c r="E51" s="42" t="s">
        <v>48</v>
      </c>
      <c r="F51" s="43">
        <v>45</v>
      </c>
      <c r="G51" s="43">
        <v>3.4</v>
      </c>
      <c r="H51" s="43">
        <v>0.4</v>
      </c>
      <c r="I51" s="43">
        <v>3.4</v>
      </c>
      <c r="J51" s="43">
        <v>105.2</v>
      </c>
      <c r="K51" s="44" t="s">
        <v>47</v>
      </c>
      <c r="L51" s="43">
        <v>2.25</v>
      </c>
    </row>
    <row r="52" spans="1:12" ht="14.4" x14ac:dyDescent="0.3">
      <c r="A52" s="23"/>
      <c r="B52" s="15"/>
      <c r="C52" s="11"/>
      <c r="D52" s="7" t="s">
        <v>23</v>
      </c>
      <c r="E52" s="42" t="s">
        <v>52</v>
      </c>
      <c r="F52" s="43">
        <v>25</v>
      </c>
      <c r="G52" s="43">
        <v>1.7</v>
      </c>
      <c r="H52" s="43">
        <v>0.3</v>
      </c>
      <c r="I52" s="43">
        <v>8.4</v>
      </c>
      <c r="J52" s="43">
        <v>42.7</v>
      </c>
      <c r="K52" s="44" t="s">
        <v>47</v>
      </c>
      <c r="L52" s="43">
        <v>0.8</v>
      </c>
    </row>
    <row r="53" spans="1:12" ht="14.4" x14ac:dyDescent="0.3">
      <c r="A53" s="23"/>
      <c r="B53" s="15"/>
      <c r="C53" s="11"/>
      <c r="D53" s="7" t="s">
        <v>24</v>
      </c>
      <c r="E53" s="42" t="s">
        <v>41</v>
      </c>
      <c r="F53" s="43">
        <v>100</v>
      </c>
      <c r="G53" s="43">
        <v>0.4</v>
      </c>
      <c r="H53" s="43">
        <v>0.4</v>
      </c>
      <c r="I53" s="43">
        <v>9.8000000000000007</v>
      </c>
      <c r="J53" s="43">
        <v>44.4</v>
      </c>
      <c r="K53" s="44" t="s">
        <v>47</v>
      </c>
      <c r="L53" s="43">
        <v>12</v>
      </c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4"/>
      <c r="B56" s="17"/>
      <c r="C56" s="8"/>
      <c r="D56" s="18" t="s">
        <v>33</v>
      </c>
      <c r="E56" s="9"/>
      <c r="F56" s="19">
        <f>SUM(F48:F55)</f>
        <v>540</v>
      </c>
      <c r="G56" s="19">
        <f t="shared" ref="G56" si="18">SUM(G48:G55)</f>
        <v>37.1</v>
      </c>
      <c r="H56" s="19">
        <f t="shared" ref="H56" si="19">SUM(H48:H55)</f>
        <v>13.200000000000001</v>
      </c>
      <c r="I56" s="19">
        <f t="shared" ref="I56" si="20">SUM(I48:I55)</f>
        <v>66.2</v>
      </c>
      <c r="J56" s="19">
        <f t="shared" ref="J56:L56" si="21">SUM(J48:J55)</f>
        <v>578</v>
      </c>
      <c r="K56" s="25"/>
      <c r="L56" s="19">
        <f t="shared" si="21"/>
        <v>77.86999999999999</v>
      </c>
    </row>
    <row r="57" spans="1:12" ht="14.4" x14ac:dyDescent="0.3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22">SUM(G57:G65)</f>
        <v>0</v>
      </c>
      <c r="H66" s="19">
        <f t="shared" ref="H66" si="23">SUM(H57:H65)</f>
        <v>0</v>
      </c>
      <c r="I66" s="19">
        <f t="shared" ref="I66" si="24">SUM(I57:I65)</f>
        <v>0</v>
      </c>
      <c r="J66" s="19">
        <f t="shared" ref="J66:L66" si="25">SUM(J57:J65)</f>
        <v>0</v>
      </c>
      <c r="K66" s="25"/>
      <c r="L66" s="19">
        <f t="shared" si="25"/>
        <v>0</v>
      </c>
    </row>
    <row r="67" spans="1:12" ht="15.75" customHeight="1" x14ac:dyDescent="0.25">
      <c r="A67" s="29">
        <f>A48</f>
        <v>1</v>
      </c>
      <c r="B67" s="30">
        <f>B48</f>
        <v>3</v>
      </c>
      <c r="C67" s="61" t="s">
        <v>4</v>
      </c>
      <c r="D67" s="62"/>
      <c r="E67" s="31"/>
      <c r="F67" s="32">
        <f>F56+F66</f>
        <v>540</v>
      </c>
      <c r="G67" s="32">
        <f t="shared" ref="G67" si="26">G56+G66</f>
        <v>37.1</v>
      </c>
      <c r="H67" s="32">
        <f t="shared" ref="H67" si="27">H56+H66</f>
        <v>13.200000000000001</v>
      </c>
      <c r="I67" s="32">
        <f t="shared" ref="I67" si="28">I56+I66</f>
        <v>66.2</v>
      </c>
      <c r="J67" s="32">
        <f t="shared" ref="J67:L67" si="29">J56+J66</f>
        <v>578</v>
      </c>
      <c r="K67" s="32"/>
      <c r="L67" s="32">
        <f t="shared" si="29"/>
        <v>77.86999999999999</v>
      </c>
    </row>
    <row r="68" spans="1:12" ht="14.4" x14ac:dyDescent="0.3">
      <c r="A68" s="20">
        <v>1</v>
      </c>
      <c r="B68" s="21">
        <v>4</v>
      </c>
      <c r="C68" s="22" t="s">
        <v>20</v>
      </c>
      <c r="D68" s="5" t="s">
        <v>21</v>
      </c>
      <c r="E68" s="39" t="s">
        <v>89</v>
      </c>
      <c r="F68" s="40">
        <v>150</v>
      </c>
      <c r="G68" s="40">
        <v>5</v>
      </c>
      <c r="H68" s="40">
        <v>5</v>
      </c>
      <c r="I68" s="40">
        <v>33</v>
      </c>
      <c r="J68" s="40">
        <v>198</v>
      </c>
      <c r="K68" s="41" t="s">
        <v>90</v>
      </c>
      <c r="L68" s="40">
        <v>7.33</v>
      </c>
    </row>
    <row r="69" spans="1:12" ht="14.4" x14ac:dyDescent="0.3">
      <c r="A69" s="23"/>
      <c r="B69" s="15"/>
      <c r="C69" s="11"/>
      <c r="D69" s="6" t="s">
        <v>21</v>
      </c>
      <c r="E69" s="42" t="s">
        <v>88</v>
      </c>
      <c r="F69" s="43">
        <v>90</v>
      </c>
      <c r="G69" s="43">
        <v>12.3</v>
      </c>
      <c r="H69" s="43">
        <v>6.7</v>
      </c>
      <c r="I69" s="43">
        <v>5.7</v>
      </c>
      <c r="J69" s="43">
        <v>132.4</v>
      </c>
      <c r="K69" s="44" t="s">
        <v>91</v>
      </c>
      <c r="L69" s="43">
        <v>18.7</v>
      </c>
    </row>
    <row r="70" spans="1:12" ht="14.4" x14ac:dyDescent="0.3">
      <c r="A70" s="23"/>
      <c r="B70" s="15"/>
      <c r="C70" s="11"/>
      <c r="D70" s="6"/>
      <c r="E70" s="42" t="s">
        <v>60</v>
      </c>
      <c r="F70" s="43">
        <v>80</v>
      </c>
      <c r="G70" s="43">
        <v>2</v>
      </c>
      <c r="H70" s="43">
        <v>8.1</v>
      </c>
      <c r="I70" s="43">
        <v>8.4</v>
      </c>
      <c r="J70" s="43">
        <v>114.4</v>
      </c>
      <c r="K70" s="44" t="s">
        <v>61</v>
      </c>
      <c r="L70" s="43">
        <v>5.13</v>
      </c>
    </row>
    <row r="71" spans="1:12" ht="14.4" x14ac:dyDescent="0.3">
      <c r="A71" s="23"/>
      <c r="B71" s="15"/>
      <c r="C71" s="11"/>
      <c r="D71" s="7" t="s">
        <v>22</v>
      </c>
      <c r="E71" s="42" t="s">
        <v>62</v>
      </c>
      <c r="F71" s="43">
        <v>200</v>
      </c>
      <c r="G71" s="43">
        <v>0.5</v>
      </c>
      <c r="H71" s="43">
        <v>0</v>
      </c>
      <c r="I71" s="43">
        <v>19.8</v>
      </c>
      <c r="J71" s="43">
        <v>81</v>
      </c>
      <c r="K71" s="44" t="s">
        <v>63</v>
      </c>
      <c r="L71" s="43">
        <v>4.3</v>
      </c>
    </row>
    <row r="72" spans="1:12" ht="14.4" x14ac:dyDescent="0.3">
      <c r="A72" s="23"/>
      <c r="B72" s="15"/>
      <c r="C72" s="11"/>
      <c r="D72" s="7" t="s">
        <v>23</v>
      </c>
      <c r="E72" s="42" t="s">
        <v>48</v>
      </c>
      <c r="F72" s="43">
        <v>15</v>
      </c>
      <c r="G72" s="43">
        <v>1.1000000000000001</v>
      </c>
      <c r="H72" s="43">
        <v>0.1</v>
      </c>
      <c r="I72" s="43">
        <v>7.4</v>
      </c>
      <c r="J72" s="43">
        <v>35.200000000000003</v>
      </c>
      <c r="K72" s="44" t="s">
        <v>47</v>
      </c>
      <c r="L72" s="43">
        <v>0.8</v>
      </c>
    </row>
    <row r="73" spans="1:12" ht="14.4" x14ac:dyDescent="0.3">
      <c r="A73" s="23"/>
      <c r="B73" s="15"/>
      <c r="C73" s="11"/>
      <c r="D73" s="7" t="s">
        <v>23</v>
      </c>
      <c r="E73" s="42" t="s">
        <v>52</v>
      </c>
      <c r="F73" s="43">
        <v>15</v>
      </c>
      <c r="G73" s="43">
        <v>1</v>
      </c>
      <c r="H73" s="43">
        <v>0.2</v>
      </c>
      <c r="I73" s="43">
        <v>5</v>
      </c>
      <c r="J73" s="43">
        <v>25.6</v>
      </c>
      <c r="K73" s="44" t="s">
        <v>47</v>
      </c>
      <c r="L73" s="43">
        <v>0.8</v>
      </c>
    </row>
    <row r="74" spans="1:12" ht="14.4" x14ac:dyDescent="0.3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550</v>
      </c>
      <c r="G77" s="19">
        <f t="shared" ref="G77" si="30">SUM(G68:G76)</f>
        <v>21.900000000000002</v>
      </c>
      <c r="H77" s="19">
        <f t="shared" ref="H77" si="31">SUM(H68:H76)</f>
        <v>20.099999999999998</v>
      </c>
      <c r="I77" s="19">
        <f t="shared" ref="I77" si="32">SUM(I68:I76)</f>
        <v>79.300000000000011</v>
      </c>
      <c r="J77" s="19">
        <f t="shared" ref="J77:L77" si="33">SUM(J68:J76)</f>
        <v>586.6</v>
      </c>
      <c r="K77" s="25"/>
      <c r="L77" s="19">
        <f t="shared" si="33"/>
        <v>37.059999999999995</v>
      </c>
    </row>
    <row r="78" spans="1:12" ht="14.4" x14ac:dyDescent="0.3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29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4">SUM(G78:G86)</f>
        <v>0</v>
      </c>
      <c r="H87" s="19">
        <f t="shared" ref="H87" si="35">SUM(H78:H86)</f>
        <v>0</v>
      </c>
      <c r="I87" s="19">
        <f t="shared" ref="I87" si="36">SUM(I78:I86)</f>
        <v>0</v>
      </c>
      <c r="J87" s="19">
        <f t="shared" ref="J87:L87" si="37">SUM(J78:J86)</f>
        <v>0</v>
      </c>
      <c r="K87" s="25"/>
      <c r="L87" s="19">
        <f t="shared" si="37"/>
        <v>0</v>
      </c>
    </row>
    <row r="88" spans="1:12" ht="15.75" customHeight="1" x14ac:dyDescent="0.25">
      <c r="A88" s="29">
        <f>A68</f>
        <v>1</v>
      </c>
      <c r="B88" s="30">
        <f>B68</f>
        <v>4</v>
      </c>
      <c r="C88" s="61" t="s">
        <v>4</v>
      </c>
      <c r="D88" s="62"/>
      <c r="E88" s="31"/>
      <c r="F88" s="32">
        <f>F77+F87</f>
        <v>550</v>
      </c>
      <c r="G88" s="32">
        <f t="shared" ref="G88" si="38">G77+G87</f>
        <v>21.900000000000002</v>
      </c>
      <c r="H88" s="32">
        <f t="shared" ref="H88" si="39">H77+H87</f>
        <v>20.099999999999998</v>
      </c>
      <c r="I88" s="32">
        <f t="shared" ref="I88" si="40">I77+I87</f>
        <v>79.300000000000011</v>
      </c>
      <c r="J88" s="32">
        <f t="shared" ref="J88:L88" si="41">J77+J87</f>
        <v>586.6</v>
      </c>
      <c r="K88" s="32"/>
      <c r="L88" s="32">
        <f t="shared" si="41"/>
        <v>37.059999999999995</v>
      </c>
    </row>
    <row r="89" spans="1:12" ht="14.4" x14ac:dyDescent="0.3">
      <c r="A89" s="20">
        <v>1</v>
      </c>
      <c r="B89" s="21">
        <v>5</v>
      </c>
      <c r="C89" s="22" t="s">
        <v>20</v>
      </c>
      <c r="D89" s="5" t="s">
        <v>21</v>
      </c>
      <c r="E89" s="39" t="s">
        <v>94</v>
      </c>
      <c r="F89" s="40">
        <v>150</v>
      </c>
      <c r="G89" s="40">
        <v>3.1</v>
      </c>
      <c r="H89" s="40">
        <v>5.3</v>
      </c>
      <c r="I89" s="40">
        <v>19.8</v>
      </c>
      <c r="J89" s="40">
        <v>139.4</v>
      </c>
      <c r="K89" s="41" t="s">
        <v>95</v>
      </c>
      <c r="L89" s="40">
        <v>7.2</v>
      </c>
    </row>
    <row r="90" spans="1:12" ht="14.4" x14ac:dyDescent="0.3">
      <c r="A90" s="23"/>
      <c r="B90" s="15"/>
      <c r="C90" s="11"/>
      <c r="D90" s="60" t="s">
        <v>21</v>
      </c>
      <c r="E90" s="42" t="s">
        <v>92</v>
      </c>
      <c r="F90" s="43">
        <v>90</v>
      </c>
      <c r="G90" s="43">
        <v>16.399999999999999</v>
      </c>
      <c r="H90" s="43">
        <v>15.6</v>
      </c>
      <c r="I90" s="43">
        <v>14.8</v>
      </c>
      <c r="J90" s="43">
        <v>265.7</v>
      </c>
      <c r="K90" s="44" t="s">
        <v>96</v>
      </c>
      <c r="L90" s="59">
        <v>35.700000000000003</v>
      </c>
    </row>
    <row r="91" spans="1:12" ht="14.4" x14ac:dyDescent="0.3">
      <c r="A91" s="23"/>
      <c r="B91" s="15"/>
      <c r="C91" s="11"/>
      <c r="D91" s="60" t="s">
        <v>21</v>
      </c>
      <c r="E91" s="42" t="s">
        <v>93</v>
      </c>
      <c r="F91" s="43">
        <v>30</v>
      </c>
      <c r="G91" s="43">
        <v>1.1000000000000001</v>
      </c>
      <c r="H91" s="43">
        <v>2.2000000000000002</v>
      </c>
      <c r="I91" s="43">
        <v>2.9</v>
      </c>
      <c r="J91" s="43">
        <v>35.700000000000003</v>
      </c>
      <c r="K91" s="44" t="s">
        <v>97</v>
      </c>
      <c r="L91" s="59">
        <v>3.77</v>
      </c>
    </row>
    <row r="92" spans="1:12" ht="14.4" x14ac:dyDescent="0.3">
      <c r="A92" s="23"/>
      <c r="B92" s="15"/>
      <c r="C92" s="11"/>
      <c r="D92" s="6"/>
      <c r="E92" s="42" t="s">
        <v>64</v>
      </c>
      <c r="F92" s="43">
        <v>80</v>
      </c>
      <c r="G92" s="43">
        <v>0.7</v>
      </c>
      <c r="H92" s="43">
        <v>8.1</v>
      </c>
      <c r="I92" s="43">
        <v>5.8</v>
      </c>
      <c r="J92" s="43">
        <v>99</v>
      </c>
      <c r="K92" s="44" t="s">
        <v>65</v>
      </c>
      <c r="L92" s="59">
        <v>5.31</v>
      </c>
    </row>
    <row r="93" spans="1:12" ht="14.4" x14ac:dyDescent="0.3">
      <c r="A93" s="23"/>
      <c r="B93" s="15"/>
      <c r="C93" s="11"/>
      <c r="D93" s="7" t="s">
        <v>22</v>
      </c>
      <c r="E93" s="42" t="s">
        <v>66</v>
      </c>
      <c r="F93" s="43">
        <v>200</v>
      </c>
      <c r="G93" s="43">
        <v>0.2</v>
      </c>
      <c r="H93" s="43">
        <v>0</v>
      </c>
      <c r="I93" s="43">
        <v>6.4</v>
      </c>
      <c r="J93" s="43">
        <v>26.8</v>
      </c>
      <c r="K93" s="44" t="s">
        <v>67</v>
      </c>
      <c r="L93" s="43">
        <v>1</v>
      </c>
    </row>
    <row r="94" spans="1:12" ht="14.4" x14ac:dyDescent="0.3">
      <c r="A94" s="23"/>
      <c r="B94" s="15"/>
      <c r="C94" s="11"/>
      <c r="D94" s="7" t="s">
        <v>23</v>
      </c>
      <c r="E94" s="42" t="s">
        <v>48</v>
      </c>
      <c r="F94" s="43">
        <v>15</v>
      </c>
      <c r="G94" s="43">
        <v>1.1000000000000001</v>
      </c>
      <c r="H94" s="43">
        <v>0.1</v>
      </c>
      <c r="I94" s="43">
        <v>7.4</v>
      </c>
      <c r="J94" s="43">
        <v>35.200000000000003</v>
      </c>
      <c r="K94" s="44" t="s">
        <v>47</v>
      </c>
      <c r="L94" s="43">
        <v>0.8</v>
      </c>
    </row>
    <row r="95" spans="1:12" ht="14.4" x14ac:dyDescent="0.3">
      <c r="A95" s="23"/>
      <c r="B95" s="15"/>
      <c r="C95" s="11"/>
      <c r="D95" s="7" t="s">
        <v>23</v>
      </c>
      <c r="E95" s="42" t="s">
        <v>68</v>
      </c>
      <c r="F95" s="43">
        <v>15</v>
      </c>
      <c r="G95" s="43">
        <v>1</v>
      </c>
      <c r="H95" s="43">
        <v>0.2</v>
      </c>
      <c r="I95" s="43">
        <v>5</v>
      </c>
      <c r="J95" s="43">
        <v>25.6</v>
      </c>
      <c r="K95" s="44" t="s">
        <v>47</v>
      </c>
      <c r="L95" s="43">
        <v>0.8</v>
      </c>
    </row>
    <row r="96" spans="1:12" ht="14.4" x14ac:dyDescent="0.3">
      <c r="A96" s="23"/>
      <c r="B96" s="15"/>
      <c r="C96" s="11"/>
      <c r="D96" s="7" t="s">
        <v>24</v>
      </c>
      <c r="E96" s="42" t="s">
        <v>69</v>
      </c>
      <c r="F96" s="43">
        <v>200</v>
      </c>
      <c r="G96" s="43">
        <v>0.9</v>
      </c>
      <c r="H96" s="43">
        <v>0.2</v>
      </c>
      <c r="I96" s="43">
        <v>8.1</v>
      </c>
      <c r="J96" s="43">
        <v>37.799999999999997</v>
      </c>
      <c r="K96" s="44" t="s">
        <v>47</v>
      </c>
      <c r="L96" s="43">
        <v>12.98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SUM(F89:F98)</f>
        <v>780</v>
      </c>
      <c r="G99" s="19">
        <f t="shared" ref="G99" si="42">SUM(G89:G98)</f>
        <v>24.5</v>
      </c>
      <c r="H99" s="19">
        <f t="shared" ref="H99" si="43">SUM(H89:H98)</f>
        <v>31.699999999999996</v>
      </c>
      <c r="I99" s="19">
        <f t="shared" ref="I99" si="44">SUM(I89:I98)</f>
        <v>70.199999999999989</v>
      </c>
      <c r="J99" s="19">
        <f t="shared" ref="J99:L99" si="45">SUM(J89:J98)</f>
        <v>665.19999999999993</v>
      </c>
      <c r="K99" s="25"/>
      <c r="L99" s="19">
        <f t="shared" si="45"/>
        <v>67.56</v>
      </c>
    </row>
    <row r="100" spans="1:12" ht="14.4" x14ac:dyDescent="0.3">
      <c r="A100" s="26">
        <f>A89</f>
        <v>1</v>
      </c>
      <c r="B100" s="13">
        <f>B89</f>
        <v>5</v>
      </c>
      <c r="C100" s="10" t="s">
        <v>25</v>
      </c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SUM(F100:F108)</f>
        <v>0</v>
      </c>
      <c r="G109" s="19">
        <f t="shared" ref="G109" si="46">SUM(G100:G108)</f>
        <v>0</v>
      </c>
      <c r="H109" s="19">
        <f t="shared" ref="H109" si="47">SUM(H100:H108)</f>
        <v>0</v>
      </c>
      <c r="I109" s="19">
        <f t="shared" ref="I109" si="48">SUM(I100:I108)</f>
        <v>0</v>
      </c>
      <c r="J109" s="19">
        <f t="shared" ref="J109:L109" si="49">SUM(J100:J108)</f>
        <v>0</v>
      </c>
      <c r="K109" s="25"/>
      <c r="L109" s="19">
        <f t="shared" si="49"/>
        <v>0</v>
      </c>
    </row>
    <row r="110" spans="1:12" ht="15.75" customHeight="1" x14ac:dyDescent="0.25">
      <c r="A110" s="29">
        <f>A89</f>
        <v>1</v>
      </c>
      <c r="B110" s="30">
        <f>B89</f>
        <v>5</v>
      </c>
      <c r="C110" s="61" t="s">
        <v>4</v>
      </c>
      <c r="D110" s="62"/>
      <c r="E110" s="31"/>
      <c r="F110" s="32">
        <f>F99+F109</f>
        <v>780</v>
      </c>
      <c r="G110" s="32">
        <f t="shared" ref="G110" si="50">G99+G109</f>
        <v>24.5</v>
      </c>
      <c r="H110" s="32">
        <f t="shared" ref="H110" si="51">H99+H109</f>
        <v>31.699999999999996</v>
      </c>
      <c r="I110" s="32">
        <f t="shared" ref="I110" si="52">I99+I109</f>
        <v>70.199999999999989</v>
      </c>
      <c r="J110" s="32">
        <f t="shared" ref="J110:L110" si="53">J99+J109</f>
        <v>665.19999999999993</v>
      </c>
      <c r="K110" s="32"/>
      <c r="L110" s="32">
        <f t="shared" si="53"/>
        <v>67.56</v>
      </c>
    </row>
    <row r="111" spans="1:12" ht="14.4" x14ac:dyDescent="0.3">
      <c r="A111" s="20">
        <v>2</v>
      </c>
      <c r="B111" s="21">
        <v>1</v>
      </c>
      <c r="C111" s="22" t="s">
        <v>20</v>
      </c>
      <c r="D111" s="5" t="s">
        <v>21</v>
      </c>
      <c r="E111" s="39" t="s">
        <v>70</v>
      </c>
      <c r="F111" s="40">
        <v>200</v>
      </c>
      <c r="G111" s="40">
        <v>8.3000000000000007</v>
      </c>
      <c r="H111" s="40">
        <v>10.1</v>
      </c>
      <c r="I111" s="40">
        <v>37.6</v>
      </c>
      <c r="J111" s="40">
        <v>274.89999999999998</v>
      </c>
      <c r="K111" s="41" t="s">
        <v>71</v>
      </c>
      <c r="L111" s="40">
        <v>16.510000000000002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22</v>
      </c>
      <c r="E113" s="42" t="s">
        <v>72</v>
      </c>
      <c r="F113" s="43">
        <v>200</v>
      </c>
      <c r="G113" s="43">
        <v>4.7</v>
      </c>
      <c r="H113" s="43">
        <v>3.5</v>
      </c>
      <c r="I113" s="43">
        <v>12.5</v>
      </c>
      <c r="J113" s="43">
        <v>100.4</v>
      </c>
      <c r="K113" s="44" t="s">
        <v>73</v>
      </c>
      <c r="L113" s="43">
        <v>12</v>
      </c>
    </row>
    <row r="114" spans="1:12" ht="14.4" x14ac:dyDescent="0.3">
      <c r="A114" s="23"/>
      <c r="B114" s="15"/>
      <c r="C114" s="11"/>
      <c r="D114" s="7" t="s">
        <v>23</v>
      </c>
      <c r="E114" s="42" t="s">
        <v>48</v>
      </c>
      <c r="F114" s="43">
        <v>15</v>
      </c>
      <c r="G114" s="43">
        <v>1.1000000000000001</v>
      </c>
      <c r="H114" s="43">
        <v>0.1</v>
      </c>
      <c r="I114" s="43">
        <v>7.4</v>
      </c>
      <c r="J114" s="43">
        <v>35.200000000000003</v>
      </c>
      <c r="K114" s="44" t="s">
        <v>47</v>
      </c>
      <c r="L114" s="43">
        <v>0.8</v>
      </c>
    </row>
    <row r="115" spans="1:12" ht="14.4" x14ac:dyDescent="0.3">
      <c r="A115" s="23"/>
      <c r="B115" s="15"/>
      <c r="C115" s="11"/>
      <c r="D115" s="7" t="s">
        <v>23</v>
      </c>
      <c r="E115" s="42" t="s">
        <v>52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47</v>
      </c>
      <c r="L115" s="43">
        <v>0.8</v>
      </c>
    </row>
    <row r="116" spans="1:12" ht="14.4" x14ac:dyDescent="0.3">
      <c r="A116" s="23"/>
      <c r="B116" s="15"/>
      <c r="C116" s="11"/>
      <c r="D116" s="7" t="s">
        <v>24</v>
      </c>
      <c r="E116" s="42" t="s">
        <v>74</v>
      </c>
      <c r="F116" s="43">
        <v>120</v>
      </c>
      <c r="G116" s="43">
        <v>1.8</v>
      </c>
      <c r="H116" s="43">
        <v>0</v>
      </c>
      <c r="I116" s="43">
        <v>26.9</v>
      </c>
      <c r="J116" s="43">
        <v>114.7</v>
      </c>
      <c r="K116" s="44"/>
      <c r="L116" s="43">
        <v>12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SUM(F111:F118)</f>
        <v>550</v>
      </c>
      <c r="G119" s="19">
        <f t="shared" ref="G119:J119" si="54">SUM(G111:G118)</f>
        <v>16.899999999999999</v>
      </c>
      <c r="H119" s="19">
        <f t="shared" si="54"/>
        <v>13.899999999999999</v>
      </c>
      <c r="I119" s="19">
        <f t="shared" si="54"/>
        <v>89.4</v>
      </c>
      <c r="J119" s="19">
        <f t="shared" si="54"/>
        <v>550.79999999999995</v>
      </c>
      <c r="K119" s="25"/>
      <c r="L119" s="19">
        <f t="shared" ref="L119" si="55">SUM(L111:L118)</f>
        <v>42.11</v>
      </c>
    </row>
    <row r="120" spans="1:12" ht="14.4" x14ac:dyDescent="0.3">
      <c r="A120" s="26">
        <f>A111</f>
        <v>2</v>
      </c>
      <c r="B120" s="13">
        <f>B111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56">SUM(G120:G128)</f>
        <v>0</v>
      </c>
      <c r="H129" s="19">
        <f t="shared" si="56"/>
        <v>0</v>
      </c>
      <c r="I129" s="19">
        <f t="shared" si="56"/>
        <v>0</v>
      </c>
      <c r="J129" s="19">
        <f t="shared" si="56"/>
        <v>0</v>
      </c>
      <c r="K129" s="25"/>
      <c r="L129" s="19">
        <f t="shared" ref="L129" si="57">SUM(L120:L128)</f>
        <v>0</v>
      </c>
    </row>
    <row r="130" spans="1:12" ht="14.4" x14ac:dyDescent="0.25">
      <c r="A130" s="29">
        <f>A111</f>
        <v>2</v>
      </c>
      <c r="B130" s="30">
        <f>B111</f>
        <v>1</v>
      </c>
      <c r="C130" s="61" t="s">
        <v>4</v>
      </c>
      <c r="D130" s="62"/>
      <c r="E130" s="31"/>
      <c r="F130" s="32">
        <f>F119+F129</f>
        <v>550</v>
      </c>
      <c r="G130" s="32">
        <f t="shared" ref="G130" si="58">G119+G129</f>
        <v>16.899999999999999</v>
      </c>
      <c r="H130" s="32">
        <f t="shared" ref="H130" si="59">H119+H129</f>
        <v>13.899999999999999</v>
      </c>
      <c r="I130" s="32">
        <f t="shared" ref="I130" si="60">I119+I129</f>
        <v>89.4</v>
      </c>
      <c r="J130" s="32">
        <f t="shared" ref="J130:L130" si="61">J119+J129</f>
        <v>550.79999999999995</v>
      </c>
      <c r="K130" s="32"/>
      <c r="L130" s="32">
        <f t="shared" si="61"/>
        <v>42.11</v>
      </c>
    </row>
    <row r="131" spans="1:12" ht="40.200000000000003" customHeight="1" x14ac:dyDescent="0.3">
      <c r="A131" s="14">
        <v>2</v>
      </c>
      <c r="B131" s="15">
        <v>2</v>
      </c>
      <c r="C131" s="22" t="s">
        <v>20</v>
      </c>
      <c r="D131" s="5" t="s">
        <v>21</v>
      </c>
      <c r="E131" s="39" t="s">
        <v>99</v>
      </c>
      <c r="F131" s="40">
        <v>150</v>
      </c>
      <c r="G131" s="40">
        <v>8.3000000000000007</v>
      </c>
      <c r="H131" s="40">
        <v>6.3</v>
      </c>
      <c r="I131" s="40">
        <v>36</v>
      </c>
      <c r="J131" s="40">
        <v>233.7</v>
      </c>
      <c r="K131" s="41" t="s">
        <v>100</v>
      </c>
      <c r="L131" s="40">
        <v>11.32</v>
      </c>
    </row>
    <row r="132" spans="1:12" ht="14.4" x14ac:dyDescent="0.3">
      <c r="A132" s="14"/>
      <c r="B132" s="15"/>
      <c r="C132" s="11"/>
      <c r="D132" s="6" t="s">
        <v>21</v>
      </c>
      <c r="E132" s="42" t="s">
        <v>98</v>
      </c>
      <c r="F132" s="43">
        <v>100</v>
      </c>
      <c r="G132" s="43">
        <v>14.1</v>
      </c>
      <c r="H132" s="43">
        <v>5.8</v>
      </c>
      <c r="I132" s="43">
        <v>4.4000000000000004</v>
      </c>
      <c r="J132" s="43">
        <v>126.4</v>
      </c>
      <c r="K132" s="44" t="s">
        <v>101</v>
      </c>
      <c r="L132" s="43">
        <v>18</v>
      </c>
    </row>
    <row r="133" spans="1:12" ht="14.4" x14ac:dyDescent="0.3">
      <c r="A133" s="14"/>
      <c r="B133" s="15"/>
      <c r="C133" s="11"/>
      <c r="D133" s="7" t="s">
        <v>22</v>
      </c>
      <c r="E133" s="42" t="s">
        <v>75</v>
      </c>
      <c r="F133" s="43">
        <v>200</v>
      </c>
      <c r="G133" s="43">
        <v>0</v>
      </c>
      <c r="H133" s="43">
        <v>0</v>
      </c>
      <c r="I133" s="43">
        <v>17.7</v>
      </c>
      <c r="J133" s="43">
        <v>70.599999999999994</v>
      </c>
      <c r="K133" s="44" t="s">
        <v>67</v>
      </c>
      <c r="L133" s="43">
        <v>9</v>
      </c>
    </row>
    <row r="134" spans="1:12" ht="14.4" x14ac:dyDescent="0.3">
      <c r="A134" s="14"/>
      <c r="B134" s="15"/>
      <c r="C134" s="11"/>
      <c r="D134" s="7" t="s">
        <v>23</v>
      </c>
      <c r="E134" s="42" t="s">
        <v>48</v>
      </c>
      <c r="F134" s="43">
        <v>45</v>
      </c>
      <c r="G134" s="43">
        <v>3.4</v>
      </c>
      <c r="H134" s="43">
        <v>0.4</v>
      </c>
      <c r="I134" s="43">
        <v>22.1</v>
      </c>
      <c r="J134" s="43">
        <v>105.5</v>
      </c>
      <c r="K134" s="44" t="s">
        <v>47</v>
      </c>
      <c r="L134" s="43">
        <v>2.4</v>
      </c>
    </row>
    <row r="135" spans="1:12" ht="14.4" x14ac:dyDescent="0.3">
      <c r="A135" s="14"/>
      <c r="B135" s="15"/>
      <c r="C135" s="11"/>
      <c r="D135" s="7" t="s">
        <v>23</v>
      </c>
      <c r="E135" s="42" t="s">
        <v>52</v>
      </c>
      <c r="F135" s="43">
        <v>25</v>
      </c>
      <c r="G135" s="43">
        <v>1.7</v>
      </c>
      <c r="H135" s="43">
        <v>0.3</v>
      </c>
      <c r="I135" s="43">
        <v>8.4</v>
      </c>
      <c r="J135" s="43">
        <v>42.7</v>
      </c>
      <c r="K135" s="44" t="s">
        <v>47</v>
      </c>
      <c r="L135" s="43">
        <v>1.3</v>
      </c>
    </row>
    <row r="136" spans="1:12" ht="14.4" x14ac:dyDescent="0.3">
      <c r="A136" s="14"/>
      <c r="B136" s="15"/>
      <c r="C136" s="11"/>
      <c r="D136" s="7" t="s">
        <v>24</v>
      </c>
      <c r="E136" s="42" t="s">
        <v>41</v>
      </c>
      <c r="F136" s="43">
        <v>100</v>
      </c>
      <c r="G136" s="43">
        <v>0.4</v>
      </c>
      <c r="H136" s="43">
        <v>0.4</v>
      </c>
      <c r="I136" s="43">
        <v>9.8000000000000007</v>
      </c>
      <c r="J136" s="43">
        <v>44.4</v>
      </c>
      <c r="K136" s="44"/>
      <c r="L136" s="43">
        <v>12</v>
      </c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SUM(F131:F138)</f>
        <v>620</v>
      </c>
      <c r="G139" s="19">
        <f t="shared" ref="G139:J139" si="62">SUM(G131:G138)</f>
        <v>27.899999999999995</v>
      </c>
      <c r="H139" s="19">
        <f t="shared" si="62"/>
        <v>13.200000000000001</v>
      </c>
      <c r="I139" s="19">
        <f t="shared" si="62"/>
        <v>98.399999999999991</v>
      </c>
      <c r="J139" s="19">
        <f t="shared" si="62"/>
        <v>623.30000000000007</v>
      </c>
      <c r="K139" s="25"/>
      <c r="L139" s="19">
        <f t="shared" ref="L139" si="63">SUM(L131:L138)</f>
        <v>54.019999999999996</v>
      </c>
    </row>
    <row r="140" spans="1:12" ht="14.4" x14ac:dyDescent="0.3">
      <c r="A140" s="13">
        <f>A131</f>
        <v>2</v>
      </c>
      <c r="B140" s="13">
        <f>B131</f>
        <v>2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6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64">SUM(G140:G148)</f>
        <v>0</v>
      </c>
      <c r="H149" s="19">
        <f t="shared" si="64"/>
        <v>0</v>
      </c>
      <c r="I149" s="19">
        <f t="shared" si="64"/>
        <v>0</v>
      </c>
      <c r="J149" s="19">
        <f t="shared" si="64"/>
        <v>0</v>
      </c>
      <c r="K149" s="25"/>
      <c r="L149" s="19">
        <f t="shared" ref="L149" si="65">SUM(L140:L148)</f>
        <v>0</v>
      </c>
    </row>
    <row r="150" spans="1:12" ht="14.4" x14ac:dyDescent="0.25">
      <c r="A150" s="33">
        <f>A131</f>
        <v>2</v>
      </c>
      <c r="B150" s="33">
        <f>B131</f>
        <v>2</v>
      </c>
      <c r="C150" s="61" t="s">
        <v>4</v>
      </c>
      <c r="D150" s="62"/>
      <c r="E150" s="31"/>
      <c r="F150" s="32">
        <f>F139+F149</f>
        <v>620</v>
      </c>
      <c r="G150" s="32">
        <f t="shared" ref="G150" si="66">G139+G149</f>
        <v>27.899999999999995</v>
      </c>
      <c r="H150" s="32">
        <f t="shared" ref="H150" si="67">H139+H149</f>
        <v>13.200000000000001</v>
      </c>
      <c r="I150" s="32">
        <f t="shared" ref="I150" si="68">I139+I149</f>
        <v>98.399999999999991</v>
      </c>
      <c r="J150" s="32">
        <f t="shared" ref="J150:L150" si="69">J139+J149</f>
        <v>623.30000000000007</v>
      </c>
      <c r="K150" s="32"/>
      <c r="L150" s="32">
        <f t="shared" si="69"/>
        <v>54.019999999999996</v>
      </c>
    </row>
    <row r="151" spans="1:12" ht="28.8" customHeight="1" x14ac:dyDescent="0.3">
      <c r="A151" s="20">
        <v>2</v>
      </c>
      <c r="B151" s="21">
        <v>3</v>
      </c>
      <c r="C151" s="22" t="s">
        <v>20</v>
      </c>
      <c r="D151" s="5" t="s">
        <v>21</v>
      </c>
      <c r="E151" s="39" t="s">
        <v>102</v>
      </c>
      <c r="F151" s="40">
        <v>150</v>
      </c>
      <c r="G151" s="40">
        <v>3.7</v>
      </c>
      <c r="H151" s="40">
        <v>4.8</v>
      </c>
      <c r="I151" s="40">
        <v>37</v>
      </c>
      <c r="J151" s="40">
        <v>203.5</v>
      </c>
      <c r="K151" s="41" t="s">
        <v>103</v>
      </c>
      <c r="L151" s="40">
        <v>9.2799999999999994</v>
      </c>
    </row>
    <row r="152" spans="1:12" ht="14.4" x14ac:dyDescent="0.3">
      <c r="A152" s="23"/>
      <c r="B152" s="15"/>
      <c r="C152" s="11"/>
      <c r="D152" s="6" t="s">
        <v>21</v>
      </c>
      <c r="E152" s="42" t="s">
        <v>83</v>
      </c>
      <c r="F152" s="43">
        <v>90</v>
      </c>
      <c r="G152" s="43">
        <v>17</v>
      </c>
      <c r="H152" s="43">
        <v>4</v>
      </c>
      <c r="I152" s="43">
        <v>12</v>
      </c>
      <c r="J152" s="43">
        <v>151.80000000000001</v>
      </c>
      <c r="K152" s="44" t="s">
        <v>86</v>
      </c>
      <c r="L152" s="43">
        <v>16.13</v>
      </c>
    </row>
    <row r="153" spans="1:12" ht="14.4" x14ac:dyDescent="0.3">
      <c r="A153" s="23"/>
      <c r="B153" s="15"/>
      <c r="C153" s="11"/>
      <c r="D153" s="6" t="s">
        <v>21</v>
      </c>
      <c r="E153" s="42" t="s">
        <v>93</v>
      </c>
      <c r="F153" s="43">
        <v>30</v>
      </c>
      <c r="G153" s="43">
        <v>1</v>
      </c>
      <c r="H153" s="43">
        <v>2</v>
      </c>
      <c r="I153" s="43">
        <v>3</v>
      </c>
      <c r="J153" s="43">
        <v>36</v>
      </c>
      <c r="K153" s="44" t="s">
        <v>97</v>
      </c>
      <c r="L153" s="43">
        <v>3.77</v>
      </c>
    </row>
    <row r="154" spans="1:12" ht="14.4" x14ac:dyDescent="0.3">
      <c r="A154" s="23"/>
      <c r="B154" s="15"/>
      <c r="C154" s="11"/>
      <c r="D154" s="6"/>
      <c r="E154" s="42" t="s">
        <v>76</v>
      </c>
      <c r="F154" s="43">
        <v>90</v>
      </c>
      <c r="G154" s="43">
        <v>2</v>
      </c>
      <c r="H154" s="43">
        <v>8.1</v>
      </c>
      <c r="I154" s="43">
        <v>8.4</v>
      </c>
      <c r="J154" s="43">
        <v>114.4</v>
      </c>
      <c r="K154" s="44" t="s">
        <v>61</v>
      </c>
      <c r="L154" s="43">
        <v>3.86</v>
      </c>
    </row>
    <row r="155" spans="1:12" ht="14.4" x14ac:dyDescent="0.3">
      <c r="A155" s="23"/>
      <c r="B155" s="15"/>
      <c r="C155" s="11"/>
      <c r="D155" s="7" t="s">
        <v>22</v>
      </c>
      <c r="E155" s="42" t="s">
        <v>66</v>
      </c>
      <c r="F155" s="43">
        <v>200</v>
      </c>
      <c r="G155" s="43">
        <v>0.2</v>
      </c>
      <c r="H155" s="43">
        <v>0</v>
      </c>
      <c r="I155" s="43">
        <v>6.4</v>
      </c>
      <c r="J155" s="43">
        <v>26.8</v>
      </c>
      <c r="K155" s="44" t="s">
        <v>51</v>
      </c>
      <c r="L155" s="43">
        <v>1</v>
      </c>
    </row>
    <row r="156" spans="1:12" ht="15.75" customHeight="1" x14ac:dyDescent="0.3">
      <c r="A156" s="23"/>
      <c r="B156" s="15"/>
      <c r="C156" s="11"/>
      <c r="D156" s="7" t="s">
        <v>23</v>
      </c>
      <c r="E156" s="42" t="s">
        <v>48</v>
      </c>
      <c r="F156" s="43">
        <v>15</v>
      </c>
      <c r="G156" s="43">
        <v>1.1000000000000001</v>
      </c>
      <c r="H156" s="43">
        <v>0.1</v>
      </c>
      <c r="I156" s="43">
        <v>7.4</v>
      </c>
      <c r="J156" s="43">
        <v>35.200000000000003</v>
      </c>
      <c r="K156" s="44" t="s">
        <v>47</v>
      </c>
      <c r="L156" s="43">
        <v>0.8</v>
      </c>
    </row>
    <row r="157" spans="1:12" ht="15.75" customHeight="1" x14ac:dyDescent="0.3">
      <c r="A157" s="23"/>
      <c r="B157" s="15"/>
      <c r="C157" s="11"/>
      <c r="D157" s="7" t="s">
        <v>23</v>
      </c>
      <c r="E157" s="42" t="s">
        <v>52</v>
      </c>
      <c r="F157" s="43">
        <v>15</v>
      </c>
      <c r="G157" s="43">
        <v>1</v>
      </c>
      <c r="H157" s="43">
        <v>0.2</v>
      </c>
      <c r="I157" s="43">
        <v>5</v>
      </c>
      <c r="J157" s="43">
        <v>25.6</v>
      </c>
      <c r="K157" s="44" t="s">
        <v>47</v>
      </c>
      <c r="L157" s="43">
        <v>0.8</v>
      </c>
    </row>
    <row r="158" spans="1:12" ht="14.4" x14ac:dyDescent="0.3">
      <c r="A158" s="23"/>
      <c r="B158" s="15"/>
      <c r="C158" s="11"/>
      <c r="D158" s="7" t="s">
        <v>24</v>
      </c>
      <c r="E158" s="42" t="s">
        <v>69</v>
      </c>
      <c r="F158" s="43">
        <v>100</v>
      </c>
      <c r="G158" s="43">
        <v>0.9</v>
      </c>
      <c r="H158" s="43">
        <v>0.2</v>
      </c>
      <c r="I158" s="43">
        <v>8.1</v>
      </c>
      <c r="J158" s="43">
        <v>37.799999999999997</v>
      </c>
      <c r="K158" s="44"/>
      <c r="L158" s="43">
        <v>12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SUM(F151:F160)</f>
        <v>690</v>
      </c>
      <c r="G161" s="19">
        <f t="shared" ref="G161:J161" si="70">SUM(G151:G160)</f>
        <v>26.9</v>
      </c>
      <c r="H161" s="19">
        <f t="shared" si="70"/>
        <v>19.399999999999999</v>
      </c>
      <c r="I161" s="19">
        <f t="shared" si="70"/>
        <v>87.3</v>
      </c>
      <c r="J161" s="19">
        <f t="shared" si="70"/>
        <v>631.1</v>
      </c>
      <c r="K161" s="25"/>
      <c r="L161" s="19">
        <f t="shared" ref="L161" si="71">SUM(L151:L160)</f>
        <v>47.639999999999993</v>
      </c>
    </row>
    <row r="162" spans="1:12" ht="14.4" x14ac:dyDescent="0.3">
      <c r="A162" s="26">
        <f>A151</f>
        <v>2</v>
      </c>
      <c r="B162" s="13">
        <f>B151</f>
        <v>3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72">SUM(G162:G170)</f>
        <v>0</v>
      </c>
      <c r="H171" s="19">
        <f t="shared" si="72"/>
        <v>0</v>
      </c>
      <c r="I171" s="19">
        <f t="shared" si="72"/>
        <v>0</v>
      </c>
      <c r="J171" s="19">
        <f t="shared" si="72"/>
        <v>0</v>
      </c>
      <c r="K171" s="25"/>
      <c r="L171" s="19">
        <f t="shared" ref="L171" si="73">SUM(L162:L170)</f>
        <v>0</v>
      </c>
    </row>
    <row r="172" spans="1:12" ht="14.4" x14ac:dyDescent="0.25">
      <c r="A172" s="29">
        <f>A151</f>
        <v>2</v>
      </c>
      <c r="B172" s="30">
        <f>B151</f>
        <v>3</v>
      </c>
      <c r="C172" s="61" t="s">
        <v>4</v>
      </c>
      <c r="D172" s="62"/>
      <c r="E172" s="31"/>
      <c r="F172" s="32">
        <f>F161+F171</f>
        <v>690</v>
      </c>
      <c r="G172" s="32">
        <f t="shared" ref="G172" si="74">G161+G171</f>
        <v>26.9</v>
      </c>
      <c r="H172" s="32">
        <f t="shared" ref="H172" si="75">H161+H171</f>
        <v>19.399999999999999</v>
      </c>
      <c r="I172" s="32">
        <f t="shared" ref="I172" si="76">I161+I171</f>
        <v>87.3</v>
      </c>
      <c r="J172" s="32">
        <f t="shared" ref="J172:L172" si="77">J161+J171</f>
        <v>631.1</v>
      </c>
      <c r="K172" s="32"/>
      <c r="L172" s="32">
        <f t="shared" si="77"/>
        <v>47.639999999999993</v>
      </c>
    </row>
    <row r="173" spans="1:12" ht="42" customHeight="1" x14ac:dyDescent="0.3">
      <c r="A173" s="20">
        <v>2</v>
      </c>
      <c r="B173" s="21">
        <v>4</v>
      </c>
      <c r="C173" s="22" t="s">
        <v>20</v>
      </c>
      <c r="D173" s="5" t="s">
        <v>21</v>
      </c>
      <c r="E173" s="39" t="s">
        <v>105</v>
      </c>
      <c r="F173" s="40">
        <v>150</v>
      </c>
      <c r="G173" s="40">
        <v>5</v>
      </c>
      <c r="H173" s="40">
        <v>6</v>
      </c>
      <c r="I173" s="40">
        <v>27</v>
      </c>
      <c r="J173" s="40">
        <v>173.7</v>
      </c>
      <c r="K173" s="41" t="s">
        <v>106</v>
      </c>
      <c r="L173" s="40">
        <v>11.4</v>
      </c>
    </row>
    <row r="174" spans="1:12" ht="14.4" x14ac:dyDescent="0.3">
      <c r="A174" s="23"/>
      <c r="B174" s="15"/>
      <c r="C174" s="11"/>
      <c r="D174" s="6" t="s">
        <v>21</v>
      </c>
      <c r="E174" s="42" t="s">
        <v>104</v>
      </c>
      <c r="F174" s="43">
        <v>100</v>
      </c>
      <c r="G174" s="43">
        <v>12.8</v>
      </c>
      <c r="H174" s="43">
        <v>4.0999999999999996</v>
      </c>
      <c r="I174" s="43">
        <v>6.1</v>
      </c>
      <c r="J174" s="43">
        <v>112.3</v>
      </c>
      <c r="K174" s="44" t="s">
        <v>107</v>
      </c>
      <c r="L174" s="43">
        <v>17</v>
      </c>
    </row>
    <row r="175" spans="1:12" ht="14.4" x14ac:dyDescent="0.3">
      <c r="A175" s="23"/>
      <c r="B175" s="15"/>
      <c r="C175" s="11"/>
      <c r="D175" s="7" t="s">
        <v>22</v>
      </c>
      <c r="E175" s="42" t="s">
        <v>77</v>
      </c>
      <c r="F175" s="43">
        <v>200</v>
      </c>
      <c r="G175" s="43">
        <v>4</v>
      </c>
      <c r="H175" s="43">
        <v>3</v>
      </c>
      <c r="I175" s="43">
        <v>11</v>
      </c>
      <c r="J175" s="43">
        <v>86</v>
      </c>
      <c r="K175" s="44" t="s">
        <v>78</v>
      </c>
      <c r="L175" s="43">
        <v>33</v>
      </c>
    </row>
    <row r="176" spans="1:12" ht="14.4" x14ac:dyDescent="0.3">
      <c r="A176" s="23"/>
      <c r="B176" s="15"/>
      <c r="C176" s="11"/>
      <c r="D176" s="7" t="s">
        <v>23</v>
      </c>
      <c r="E176" s="42" t="s">
        <v>48</v>
      </c>
      <c r="F176" s="43">
        <v>45</v>
      </c>
      <c r="G176" s="43">
        <v>3</v>
      </c>
      <c r="H176" s="43">
        <v>0.2</v>
      </c>
      <c r="I176" s="43">
        <v>22</v>
      </c>
      <c r="J176" s="43">
        <v>106</v>
      </c>
      <c r="K176" s="44" t="s">
        <v>47</v>
      </c>
      <c r="L176" s="43">
        <v>2.4</v>
      </c>
    </row>
    <row r="177" spans="1:12" ht="14.4" x14ac:dyDescent="0.3">
      <c r="A177" s="23"/>
      <c r="B177" s="15"/>
      <c r="C177" s="11"/>
      <c r="D177" s="7" t="s">
        <v>23</v>
      </c>
      <c r="E177" s="42" t="s">
        <v>52</v>
      </c>
      <c r="F177" s="43">
        <v>25</v>
      </c>
      <c r="G177" s="43">
        <v>2</v>
      </c>
      <c r="H177" s="43">
        <v>0</v>
      </c>
      <c r="I177" s="43">
        <v>8</v>
      </c>
      <c r="J177" s="43">
        <v>43</v>
      </c>
      <c r="K177" s="44" t="s">
        <v>47</v>
      </c>
      <c r="L177" s="43">
        <v>1.3</v>
      </c>
    </row>
    <row r="178" spans="1:12" ht="14.4" x14ac:dyDescent="0.3">
      <c r="A178" s="23"/>
      <c r="B178" s="15"/>
      <c r="C178" s="11"/>
      <c r="D178" s="7" t="s">
        <v>24</v>
      </c>
      <c r="E178" s="42" t="s">
        <v>41</v>
      </c>
      <c r="F178" s="43">
        <v>100</v>
      </c>
      <c r="G178" s="43">
        <v>0</v>
      </c>
      <c r="H178" s="43">
        <v>0</v>
      </c>
      <c r="I178" s="43">
        <v>10</v>
      </c>
      <c r="J178" s="43">
        <v>44</v>
      </c>
      <c r="K178" s="44"/>
      <c r="L178" s="43">
        <v>12</v>
      </c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SUM(F173:F180)</f>
        <v>620</v>
      </c>
      <c r="G181" s="19">
        <f t="shared" ref="G181:J181" si="78">SUM(G173:G180)</f>
        <v>26.8</v>
      </c>
      <c r="H181" s="19">
        <f t="shared" si="78"/>
        <v>13.299999999999999</v>
      </c>
      <c r="I181" s="19">
        <f t="shared" si="78"/>
        <v>84.1</v>
      </c>
      <c r="J181" s="19">
        <f t="shared" si="78"/>
        <v>565</v>
      </c>
      <c r="K181" s="25"/>
      <c r="L181" s="19">
        <f t="shared" ref="L181" si="79">SUM(L173:L180)</f>
        <v>77.099999999999994</v>
      </c>
    </row>
    <row r="182" spans="1:12" ht="14.4" x14ac:dyDescent="0.3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0">SUM(G182:G190)</f>
        <v>0</v>
      </c>
      <c r="H191" s="19">
        <f t="shared" si="80"/>
        <v>0</v>
      </c>
      <c r="I191" s="19">
        <f t="shared" si="80"/>
        <v>0</v>
      </c>
      <c r="J191" s="19">
        <f t="shared" si="80"/>
        <v>0</v>
      </c>
      <c r="K191" s="25"/>
      <c r="L191" s="19">
        <f t="shared" ref="L191" si="81">SUM(L182:L190)</f>
        <v>0</v>
      </c>
    </row>
    <row r="192" spans="1:12" ht="14.4" x14ac:dyDescent="0.25">
      <c r="A192" s="29">
        <f>A173</f>
        <v>2</v>
      </c>
      <c r="B192" s="30">
        <f>B173</f>
        <v>4</v>
      </c>
      <c r="C192" s="61" t="s">
        <v>4</v>
      </c>
      <c r="D192" s="62"/>
      <c r="E192" s="31"/>
      <c r="F192" s="32">
        <f>F181+F191</f>
        <v>620</v>
      </c>
      <c r="G192" s="32">
        <f t="shared" ref="G192" si="82">G181+G191</f>
        <v>26.8</v>
      </c>
      <c r="H192" s="32">
        <f t="shared" ref="H192" si="83">H181+H191</f>
        <v>13.299999999999999</v>
      </c>
      <c r="I192" s="32">
        <f t="shared" ref="I192" si="84">I181+I191</f>
        <v>84.1</v>
      </c>
      <c r="J192" s="32">
        <f t="shared" ref="J192:L192" si="85">J181+J191</f>
        <v>565</v>
      </c>
      <c r="K192" s="32"/>
      <c r="L192" s="32">
        <f t="shared" si="85"/>
        <v>77.099999999999994</v>
      </c>
    </row>
    <row r="193" spans="1:12" ht="14.4" x14ac:dyDescent="0.3">
      <c r="A193" s="20">
        <v>2</v>
      </c>
      <c r="B193" s="21">
        <v>5</v>
      </c>
      <c r="C193" s="22" t="s">
        <v>20</v>
      </c>
      <c r="D193" s="5" t="s">
        <v>21</v>
      </c>
      <c r="E193" s="39" t="s">
        <v>55</v>
      </c>
      <c r="F193" s="40">
        <v>150</v>
      </c>
      <c r="G193" s="40">
        <v>30</v>
      </c>
      <c r="H193" s="40">
        <v>11</v>
      </c>
      <c r="I193" s="40">
        <v>22</v>
      </c>
      <c r="J193" s="40">
        <v>301</v>
      </c>
      <c r="K193" s="41" t="s">
        <v>79</v>
      </c>
      <c r="L193" s="40">
        <v>55.29</v>
      </c>
    </row>
    <row r="194" spans="1:12" ht="14.4" x14ac:dyDescent="0.3">
      <c r="A194" s="23"/>
      <c r="B194" s="15"/>
      <c r="C194" s="11"/>
      <c r="D194" s="6"/>
      <c r="E194" s="42" t="s">
        <v>80</v>
      </c>
      <c r="F194" s="43">
        <v>20</v>
      </c>
      <c r="G194" s="43">
        <v>0</v>
      </c>
      <c r="H194" s="43">
        <v>0</v>
      </c>
      <c r="I194" s="43">
        <v>7</v>
      </c>
      <c r="J194" s="43">
        <v>29</v>
      </c>
      <c r="K194" s="44" t="s">
        <v>47</v>
      </c>
      <c r="L194" s="43">
        <v>3</v>
      </c>
    </row>
    <row r="195" spans="1:12" ht="14.4" x14ac:dyDescent="0.3">
      <c r="A195" s="23"/>
      <c r="B195" s="15"/>
      <c r="C195" s="11"/>
      <c r="D195" s="7" t="s">
        <v>22</v>
      </c>
      <c r="E195" s="42" t="s">
        <v>58</v>
      </c>
      <c r="F195" s="43">
        <v>200</v>
      </c>
      <c r="G195" s="43">
        <v>2</v>
      </c>
      <c r="H195" s="43">
        <v>1</v>
      </c>
      <c r="I195" s="43">
        <v>9</v>
      </c>
      <c r="J195" s="43">
        <v>51</v>
      </c>
      <c r="K195" s="44" t="s">
        <v>81</v>
      </c>
      <c r="L195" s="43">
        <v>4.53</v>
      </c>
    </row>
    <row r="196" spans="1:12" ht="14.4" x14ac:dyDescent="0.3">
      <c r="A196" s="23"/>
      <c r="B196" s="15"/>
      <c r="C196" s="11"/>
      <c r="D196" s="7" t="s">
        <v>23</v>
      </c>
      <c r="E196" s="42" t="s">
        <v>48</v>
      </c>
      <c r="F196" s="43">
        <v>45</v>
      </c>
      <c r="G196" s="43">
        <v>3</v>
      </c>
      <c r="H196" s="43">
        <v>0.2</v>
      </c>
      <c r="I196" s="43">
        <v>22</v>
      </c>
      <c r="J196" s="43">
        <v>106</v>
      </c>
      <c r="K196" s="44" t="s">
        <v>47</v>
      </c>
      <c r="L196" s="43">
        <v>2.4</v>
      </c>
    </row>
    <row r="197" spans="1:12" ht="14.4" x14ac:dyDescent="0.3">
      <c r="A197" s="23"/>
      <c r="B197" s="15"/>
      <c r="C197" s="11"/>
      <c r="D197" s="7" t="s">
        <v>23</v>
      </c>
      <c r="E197" s="42" t="s">
        <v>52</v>
      </c>
      <c r="F197" s="43">
        <v>25</v>
      </c>
      <c r="G197" s="43">
        <v>2</v>
      </c>
      <c r="H197" s="43">
        <v>0</v>
      </c>
      <c r="I197" s="43">
        <v>8</v>
      </c>
      <c r="J197" s="43">
        <v>43</v>
      </c>
      <c r="K197" s="44" t="s">
        <v>47</v>
      </c>
      <c r="L197" s="43">
        <v>1.3</v>
      </c>
    </row>
    <row r="198" spans="1:12" ht="14.4" x14ac:dyDescent="0.3">
      <c r="A198" s="23"/>
      <c r="B198" s="15"/>
      <c r="C198" s="11"/>
      <c r="D198" s="7" t="s">
        <v>24</v>
      </c>
      <c r="E198" s="42" t="s">
        <v>41</v>
      </c>
      <c r="F198" s="43">
        <v>100</v>
      </c>
      <c r="G198" s="43">
        <v>1</v>
      </c>
      <c r="H198" s="43">
        <v>0</v>
      </c>
      <c r="I198" s="43">
        <v>5</v>
      </c>
      <c r="J198" s="43">
        <v>25</v>
      </c>
      <c r="K198" s="44"/>
      <c r="L198" s="43">
        <v>12</v>
      </c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3">
      <c r="A201" s="24"/>
      <c r="B201" s="17"/>
      <c r="C201" s="8"/>
      <c r="D201" s="18" t="s">
        <v>33</v>
      </c>
      <c r="E201" s="9"/>
      <c r="F201" s="19">
        <f>SUM(F193:F200)</f>
        <v>540</v>
      </c>
      <c r="G201" s="19">
        <f t="shared" ref="G201:J201" si="86">SUM(G193:G200)</f>
        <v>38</v>
      </c>
      <c r="H201" s="19">
        <f t="shared" si="86"/>
        <v>12.2</v>
      </c>
      <c r="I201" s="19">
        <f t="shared" si="86"/>
        <v>73</v>
      </c>
      <c r="J201" s="19">
        <f t="shared" si="86"/>
        <v>555</v>
      </c>
      <c r="K201" s="25"/>
      <c r="L201" s="19">
        <f t="shared" ref="L201" si="87">SUM(L193:L200)</f>
        <v>78.52</v>
      </c>
    </row>
    <row r="202" spans="1:12" ht="14.4" x14ac:dyDescent="0.3">
      <c r="A202" s="26">
        <f>A193</f>
        <v>2</v>
      </c>
      <c r="B202" s="13">
        <f>B193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88">SUM(G202:G210)</f>
        <v>0</v>
      </c>
      <c r="H211" s="19">
        <f t="shared" si="88"/>
        <v>0</v>
      </c>
      <c r="I211" s="19">
        <f t="shared" si="88"/>
        <v>0</v>
      </c>
      <c r="J211" s="19">
        <f t="shared" si="88"/>
        <v>0</v>
      </c>
      <c r="K211" s="25"/>
      <c r="L211" s="19">
        <f t="shared" ref="L211" si="89">SUM(L202:L210)</f>
        <v>0</v>
      </c>
    </row>
    <row r="212" spans="1:12" ht="14.4" x14ac:dyDescent="0.25">
      <c r="A212" s="29">
        <f>A193</f>
        <v>2</v>
      </c>
      <c r="B212" s="30">
        <f>B193</f>
        <v>5</v>
      </c>
      <c r="C212" s="61" t="s">
        <v>4</v>
      </c>
      <c r="D212" s="62"/>
      <c r="E212" s="31"/>
      <c r="F212" s="32">
        <f>F201+F211</f>
        <v>540</v>
      </c>
      <c r="G212" s="32">
        <f t="shared" ref="G212" si="90">G201+G211</f>
        <v>38</v>
      </c>
      <c r="H212" s="32">
        <f t="shared" ref="H212" si="91">H201+H211</f>
        <v>12.2</v>
      </c>
      <c r="I212" s="32">
        <f t="shared" ref="I212" si="92">I201+I211</f>
        <v>73</v>
      </c>
      <c r="J212" s="32">
        <f t="shared" ref="J212:L212" si="93">J201+J211</f>
        <v>555</v>
      </c>
      <c r="K212" s="32"/>
      <c r="L212" s="32">
        <f t="shared" si="93"/>
        <v>78.52</v>
      </c>
    </row>
    <row r="213" spans="1:12" x14ac:dyDescent="0.25">
      <c r="A213" s="27"/>
      <c r="B213" s="28"/>
      <c r="C213" s="63" t="s">
        <v>5</v>
      </c>
      <c r="D213" s="63"/>
      <c r="E213" s="63"/>
      <c r="F213" s="34">
        <f>(F25+F47+F67+F88+F110+F130+F150+F172+F192+F212)/(IF(F25=0,0,1)+IF(F47=0,0,1)+IF(F67=0,0,1)+IF(F88=0,0,1)+IF(F110=0,0,1)+IF(F130=0,0,1)+IF(F150=0,0,1)+IF(F172=0,0,1)+IF(F192=0,0,1)+IF(F212=0,0,1))</f>
        <v>579.5</v>
      </c>
      <c r="G213" s="34">
        <f t="shared" ref="G213:J213" si="94">(G25+G47+G67+G88+G110+G130+G150+G172+G192+G212)/(IF(G25=0,0,1)+IF(G47=0,0,1)+IF(G67=0,0,1)+IF(G88=0,0,1)+IF(G110=0,0,1)+IF(G130=0,0,1)+IF(G150=0,0,1)+IF(G172=0,0,1)+IF(G192=0,0,1)+IF(G212=0,0,1))</f>
        <v>23.910000000000004</v>
      </c>
      <c r="H213" s="34">
        <f t="shared" si="94"/>
        <v>15.64</v>
      </c>
      <c r="I213" s="34">
        <f t="shared" si="94"/>
        <v>75.69</v>
      </c>
      <c r="J213" s="34">
        <f t="shared" si="94"/>
        <v>544.19000000000005</v>
      </c>
      <c r="K213" s="34"/>
      <c r="L213" s="34">
        <f t="shared" ref="L213" si="95">(L25+L47+L67+L88+L110+L130+L150+L172+L192+L212)/(IF(L25=0,0,1)+IF(L47=0,0,1)+IF(L67=0,0,1)+IF(L88=0,0,1)+IF(L110=0,0,1)+IF(L130=0,0,1)+IF(L150=0,0,1)+IF(L172=0,0,1)+IF(L192=0,0,1)+IF(L212=0,0,1))</f>
        <v>56.277000000000001</v>
      </c>
    </row>
  </sheetData>
  <mergeCells count="14">
    <mergeCell ref="C1:E1"/>
    <mergeCell ref="H1:K1"/>
    <mergeCell ref="H2:K2"/>
    <mergeCell ref="C47:D47"/>
    <mergeCell ref="C67:D67"/>
    <mergeCell ref="C88:D88"/>
    <mergeCell ref="C110:D110"/>
    <mergeCell ref="C25:D25"/>
    <mergeCell ref="C213:E213"/>
    <mergeCell ref="C212:D212"/>
    <mergeCell ref="C130:D130"/>
    <mergeCell ref="C150:D150"/>
    <mergeCell ref="C172:D172"/>
    <mergeCell ref="C192:D19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2023-10-13T09:06:12Z</dcterms:modified>
</cp:coreProperties>
</file>