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9" i="1" l="1"/>
  <c r="F87" i="1"/>
  <c r="F66" i="1"/>
  <c r="J25" i="1"/>
  <c r="I25" i="1"/>
  <c r="H25" i="1"/>
  <c r="G25" i="1"/>
  <c r="F25" i="1"/>
  <c r="A116" i="1" l="1"/>
  <c r="B208" i="1"/>
  <c r="A208" i="1"/>
  <c r="J207" i="1"/>
  <c r="I207" i="1"/>
  <c r="H207" i="1"/>
  <c r="G207" i="1"/>
  <c r="F207" i="1"/>
  <c r="B198" i="1"/>
  <c r="A198" i="1"/>
  <c r="J197" i="1"/>
  <c r="J208" i="1" s="1"/>
  <c r="I197" i="1"/>
  <c r="H197" i="1"/>
  <c r="H208" i="1" s="1"/>
  <c r="G197" i="1"/>
  <c r="G208" i="1" s="1"/>
  <c r="F197" i="1"/>
  <c r="B188" i="1"/>
  <c r="A188" i="1"/>
  <c r="J187" i="1"/>
  <c r="I187" i="1"/>
  <c r="H187" i="1"/>
  <c r="G187" i="1"/>
  <c r="F187" i="1"/>
  <c r="B178" i="1"/>
  <c r="A178" i="1"/>
  <c r="J177" i="1"/>
  <c r="J188" i="1" s="1"/>
  <c r="I177" i="1"/>
  <c r="I188" i="1" s="1"/>
  <c r="H177" i="1"/>
  <c r="H188" i="1" s="1"/>
  <c r="G177" i="1"/>
  <c r="G188" i="1" s="1"/>
  <c r="F177" i="1"/>
  <c r="B168" i="1"/>
  <c r="A168" i="1"/>
  <c r="J167" i="1"/>
  <c r="I167" i="1"/>
  <c r="H167" i="1"/>
  <c r="G167" i="1"/>
  <c r="F167" i="1"/>
  <c r="B158" i="1"/>
  <c r="A158" i="1"/>
  <c r="J157" i="1"/>
  <c r="J168" i="1" s="1"/>
  <c r="I157" i="1"/>
  <c r="I168" i="1" s="1"/>
  <c r="H157" i="1"/>
  <c r="H168" i="1" s="1"/>
  <c r="G157" i="1"/>
  <c r="G168" i="1" s="1"/>
  <c r="F157" i="1"/>
  <c r="B147" i="1"/>
  <c r="A147" i="1"/>
  <c r="J146" i="1"/>
  <c r="I146" i="1"/>
  <c r="H146" i="1"/>
  <c r="G146" i="1"/>
  <c r="F146" i="1"/>
  <c r="B137" i="1"/>
  <c r="A137" i="1"/>
  <c r="J136" i="1"/>
  <c r="J147" i="1" s="1"/>
  <c r="I136" i="1"/>
  <c r="I147" i="1" s="1"/>
  <c r="H136" i="1"/>
  <c r="H147" i="1" s="1"/>
  <c r="G136" i="1"/>
  <c r="G147" i="1" s="1"/>
  <c r="F136" i="1"/>
  <c r="B126" i="1"/>
  <c r="A126" i="1"/>
  <c r="J125" i="1"/>
  <c r="I125" i="1"/>
  <c r="H125" i="1"/>
  <c r="G125" i="1"/>
  <c r="F125" i="1"/>
  <c r="B116" i="1"/>
  <c r="J115" i="1"/>
  <c r="J126" i="1" s="1"/>
  <c r="I115" i="1"/>
  <c r="I126" i="1" s="1"/>
  <c r="H115" i="1"/>
  <c r="H126" i="1" s="1"/>
  <c r="G115" i="1"/>
  <c r="G126" i="1" s="1"/>
  <c r="F115" i="1"/>
  <c r="B107" i="1"/>
  <c r="A107" i="1"/>
  <c r="J106" i="1"/>
  <c r="I106" i="1"/>
  <c r="H106" i="1"/>
  <c r="G106" i="1"/>
  <c r="F106" i="1"/>
  <c r="B97" i="1"/>
  <c r="A97" i="1"/>
  <c r="J96" i="1"/>
  <c r="J107" i="1" s="1"/>
  <c r="I96" i="1"/>
  <c r="I107" i="1" s="1"/>
  <c r="H96" i="1"/>
  <c r="H107" i="1" s="1"/>
  <c r="G96" i="1"/>
  <c r="G107" i="1" s="1"/>
  <c r="F96" i="1"/>
  <c r="F107" i="1" s="1"/>
  <c r="B86" i="1"/>
  <c r="A86" i="1"/>
  <c r="J85" i="1"/>
  <c r="I85" i="1"/>
  <c r="H85" i="1"/>
  <c r="G85" i="1"/>
  <c r="F85" i="1"/>
  <c r="B76" i="1"/>
  <c r="A76" i="1"/>
  <c r="J75" i="1"/>
  <c r="J86" i="1" s="1"/>
  <c r="I75" i="1"/>
  <c r="H75" i="1"/>
  <c r="G75" i="1"/>
  <c r="F75" i="1"/>
  <c r="F86" i="1" s="1"/>
  <c r="B65" i="1"/>
  <c r="A65" i="1"/>
  <c r="J64" i="1"/>
  <c r="I64" i="1"/>
  <c r="H64" i="1"/>
  <c r="G64" i="1"/>
  <c r="F64" i="1"/>
  <c r="B55" i="1"/>
  <c r="A55" i="1"/>
  <c r="J54" i="1"/>
  <c r="J65" i="1" s="1"/>
  <c r="I54" i="1"/>
  <c r="I65" i="1" s="1"/>
  <c r="H54" i="1"/>
  <c r="H65" i="1" s="1"/>
  <c r="G54" i="1"/>
  <c r="F65" i="1"/>
  <c r="B45" i="1"/>
  <c r="A45" i="1"/>
  <c r="J44" i="1"/>
  <c r="I44" i="1"/>
  <c r="H44" i="1"/>
  <c r="G44" i="1"/>
  <c r="F44" i="1"/>
  <c r="B35" i="1"/>
  <c r="A35" i="1"/>
  <c r="J34" i="1"/>
  <c r="J45" i="1" s="1"/>
  <c r="I34" i="1"/>
  <c r="I45" i="1" s="1"/>
  <c r="H34" i="1"/>
  <c r="H45" i="1" s="1"/>
  <c r="G34" i="1"/>
  <c r="G45" i="1" s="1"/>
  <c r="F34" i="1"/>
  <c r="F45" i="1" s="1"/>
  <c r="B24" i="1"/>
  <c r="A24" i="1"/>
  <c r="B14" i="1"/>
  <c r="A14" i="1"/>
  <c r="G23" i="1"/>
  <c r="H23" i="1"/>
  <c r="I23" i="1"/>
  <c r="J23" i="1"/>
  <c r="F23" i="1"/>
  <c r="I208" i="1" l="1"/>
  <c r="H86" i="1"/>
  <c r="I86" i="1"/>
  <c r="G86" i="1"/>
  <c r="G65" i="1"/>
  <c r="F126" i="1"/>
  <c r="F147" i="1"/>
  <c r="F168" i="1"/>
  <c r="F188" i="1"/>
  <c r="F208" i="1"/>
  <c r="I24" i="1"/>
  <c r="I209" i="1" s="1"/>
  <c r="F24" i="1"/>
  <c r="J24" i="1"/>
  <c r="J209" i="1" s="1"/>
  <c r="H24" i="1"/>
  <c r="H209" i="1" s="1"/>
  <c r="G24" i="1"/>
  <c r="F209" i="1" l="1"/>
  <c r="G209" i="1"/>
</calcChain>
</file>

<file path=xl/sharedStrings.xml><?xml version="1.0" encoding="utf-8"?>
<sst xmlns="http://schemas.openxmlformats.org/spreadsheetml/2006/main" count="310" uniqueCount="97">
  <si>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</si>
  <si>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</si>
  <si>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</si>
  <si>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</si>
  <si>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</si>
  <si>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</si>
  <si>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</si>
  <si>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</si>
  <si>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</si>
  <si>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</si>
  <si>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</si>
  <si>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</si>
  <si>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</si>
  <si>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</si>
  <si>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</si>
  <si>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</si>
  <si>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</si>
  <si>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</si>
  <si>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</si>
  <si>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</si>
  <si>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</si>
  <si>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</si>
  <si>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</si>
  <si>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</si>
  <si>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</si>
  <si>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</si>
  <si>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</si>
  <si>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</si>
  <si>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</si>
  <si>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</si>
  <si>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</si>
  <si>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</si>
  <si>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</si>
  <si>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</si>
  <si>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</si>
  <si>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 твердых сортов в нарезке</t>
  </si>
  <si>
    <t>54-1з</t>
  </si>
  <si>
    <t>Чай с сахаром</t>
  </si>
  <si>
    <t>54-45гн</t>
  </si>
  <si>
    <t>Хлеб пшеничный</t>
  </si>
  <si>
    <t>Пром.</t>
  </si>
  <si>
    <t>Хлеб ржано-пшеничный</t>
  </si>
  <si>
    <t>Яблоко</t>
  </si>
  <si>
    <t>Картофельное пюре, Котлета из курицы</t>
  </si>
  <si>
    <t>54-11г, 54-5м</t>
  </si>
  <si>
    <t>Салат из свеклы отварной</t>
  </si>
  <si>
    <t>54-13з</t>
  </si>
  <si>
    <t>соус</t>
  </si>
  <si>
    <t>Соус красный основной</t>
  </si>
  <si>
    <t>54-3соус</t>
  </si>
  <si>
    <t>Чай с лимоном и сахаром</t>
  </si>
  <si>
    <t>54-3гн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</si>
  <si>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</si>
  <si>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</si>
  <si>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</si>
  <si>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</si>
  <si>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</si>
  <si>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Соус молочный натуральный</t>
  </si>
  <si>
    <t>54-5соус</t>
  </si>
  <si>
    <t>Каша вязкая молочная пшенная</t>
  </si>
  <si>
    <t>54-6к</t>
  </si>
  <si>
    <t>Какао с молоком</t>
  </si>
  <si>
    <t>54-21гн</t>
  </si>
  <si>
    <t>Банан</t>
  </si>
  <si>
    <t>Витаминный напиток "Витошка"</t>
  </si>
  <si>
    <t>Кофейный напиток с молоком</t>
  </si>
  <si>
    <t>54-23гн</t>
  </si>
  <si>
    <t>Терентьева Е.В.</t>
  </si>
  <si>
    <t>Каша "Дружба"</t>
  </si>
  <si>
    <t>54-16к</t>
  </si>
  <si>
    <t>Яйцо</t>
  </si>
  <si>
    <t>54-6о</t>
  </si>
  <si>
    <t>Каша перловая рассыпчатая, голубцы ленивые</t>
  </si>
  <si>
    <t>54-5г, 54-3м</t>
  </si>
  <si>
    <t>Макароны отварные, рыба тушеная в томате с овощами(минтай)</t>
  </si>
  <si>
    <t>54-1г, 54-11р</t>
  </si>
  <si>
    <t>Салат картофельный с морковью и зеленым горошком</t>
  </si>
  <si>
    <t>54-34з</t>
  </si>
  <si>
    <t>Компот из смеси сухофруктов</t>
  </si>
  <si>
    <t>54-5хн</t>
  </si>
  <si>
    <t>Каша гречневая рассыпчатая, курица тушеная с морковью</t>
  </si>
  <si>
    <t>54-4г,54-25м</t>
  </si>
  <si>
    <t>Напиток витаминизированный "Витошка"</t>
  </si>
  <si>
    <t>Макароны отварные, голубцы ленивые</t>
  </si>
  <si>
    <t>54-1г, 54-3м</t>
  </si>
  <si>
    <t>Винегрет с растительным маслом</t>
  </si>
  <si>
    <t>54-16з</t>
  </si>
  <si>
    <t>Масло сливочное (порциями)</t>
  </si>
  <si>
    <t>53-19з</t>
  </si>
  <si>
    <t>Апельсин</t>
  </si>
  <si>
    <t>Макароны отварные с овощами, котлета рыбная любительская (минтай)</t>
  </si>
  <si>
    <t>54-2г, 54-14р</t>
  </si>
  <si>
    <t>Каша гречневая рассыпчатая, шницель из курицы</t>
  </si>
  <si>
    <t>54-4г, 54-24м</t>
  </si>
  <si>
    <t>Хлеб ржано-пшеничный йодированный</t>
  </si>
  <si>
    <t>МБОУ "Херсоновская ООШ" Беляевского района Оренбургской области</t>
  </si>
  <si>
    <t>и.о.директора 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</si>
</sst>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zoomScale="120" zoomScaleNormal="12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95</v>
      </c>
      <c r="D1" s="52"/>
      <c r="E1" s="52"/>
      <c r="F1" s="13" t="s">
        <v>16</v>
      </c>
      <c r="G1" s="2" t="s">
        <v>17</v>
      </c>
      <c r="H1" s="53" t="s">
        <v>96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>
        <v>45707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68</v>
      </c>
      <c r="F6" s="41">
        <v>200</v>
      </c>
      <c r="G6" s="41">
        <v>5</v>
      </c>
      <c r="H6" s="41">
        <v>5.9</v>
      </c>
      <c r="I6" s="41">
        <v>24</v>
      </c>
      <c r="J6" s="41">
        <v>168.9</v>
      </c>
      <c r="K6" s="42" t="s">
        <v>69</v>
      </c>
    </row>
    <row r="7" spans="1:11" ht="14.4" x14ac:dyDescent="0.3">
      <c r="A7" s="24"/>
      <c r="B7" s="16"/>
      <c r="C7" s="11"/>
      <c r="D7" s="6"/>
      <c r="E7" s="43" t="s">
        <v>35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36</v>
      </c>
    </row>
    <row r="8" spans="1:11" ht="14.4" x14ac:dyDescent="0.3">
      <c r="A8" s="24"/>
      <c r="B8" s="16"/>
      <c r="C8" s="11"/>
      <c r="D8" s="7" t="s">
        <v>22</v>
      </c>
      <c r="E8" s="43" t="s">
        <v>64</v>
      </c>
      <c r="F8" s="44">
        <v>200</v>
      </c>
      <c r="G8" s="44">
        <v>0</v>
      </c>
      <c r="H8" s="44">
        <v>0</v>
      </c>
      <c r="I8" s="44">
        <v>17.7</v>
      </c>
      <c r="J8" s="44">
        <v>70.599999999999994</v>
      </c>
      <c r="K8" s="45" t="s">
        <v>40</v>
      </c>
    </row>
    <row r="9" spans="1:11" ht="14.4" x14ac:dyDescent="0.3">
      <c r="A9" s="24"/>
      <c r="B9" s="16"/>
      <c r="C9" s="11"/>
      <c r="D9" s="7" t="s">
        <v>23</v>
      </c>
      <c r="E9" s="43" t="s">
        <v>39</v>
      </c>
      <c r="F9" s="44">
        <v>45</v>
      </c>
      <c r="G9" s="44">
        <v>3.4</v>
      </c>
      <c r="H9" s="44">
        <v>0.4</v>
      </c>
      <c r="I9" s="44">
        <v>22.1</v>
      </c>
      <c r="J9" s="44">
        <v>105.5</v>
      </c>
      <c r="K9" s="45" t="s">
        <v>40</v>
      </c>
    </row>
    <row r="10" spans="1:11" ht="14.4" x14ac:dyDescent="0.3">
      <c r="A10" s="24"/>
      <c r="B10" s="16"/>
      <c r="C10" s="11"/>
      <c r="D10" s="7" t="s">
        <v>23</v>
      </c>
      <c r="E10" s="43" t="s">
        <v>94</v>
      </c>
      <c r="F10" s="44">
        <v>45</v>
      </c>
      <c r="G10" s="44">
        <v>3</v>
      </c>
      <c r="H10" s="44">
        <v>0.5</v>
      </c>
      <c r="I10" s="44">
        <v>17.8</v>
      </c>
      <c r="J10" s="44">
        <v>88</v>
      </c>
      <c r="K10" s="45" t="s">
        <v>40</v>
      </c>
    </row>
    <row r="11" spans="1:11" ht="14.4" x14ac:dyDescent="0.3">
      <c r="A11" s="24"/>
      <c r="B11" s="16"/>
      <c r="C11" s="11"/>
      <c r="D11" s="7" t="s">
        <v>24</v>
      </c>
      <c r="E11" s="43" t="s">
        <v>42</v>
      </c>
      <c r="F11" s="44">
        <v>100</v>
      </c>
      <c r="G11" s="44">
        <v>0.4</v>
      </c>
      <c r="H11" s="44">
        <v>0.4</v>
      </c>
      <c r="I11" s="44">
        <v>9.8000000000000007</v>
      </c>
      <c r="J11" s="44">
        <v>44.4</v>
      </c>
      <c r="K11" s="45" t="s">
        <v>40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v>605</v>
      </c>
      <c r="G13" s="20">
        <v>15.3</v>
      </c>
      <c r="H13" s="20">
        <v>11.6</v>
      </c>
      <c r="I13" s="20">
        <v>91.4</v>
      </c>
      <c r="J13" s="20">
        <v>531.1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605</v>
      </c>
      <c r="G24" s="33">
        <f t="shared" ref="G24:J24" si="1">G13+G23</f>
        <v>15.3</v>
      </c>
      <c r="H24" s="33">
        <f t="shared" si="1"/>
        <v>11.6</v>
      </c>
      <c r="I24" s="33">
        <f t="shared" si="1"/>
        <v>91.4</v>
      </c>
      <c r="J24" s="33">
        <f t="shared" si="1"/>
        <v>531.1</v>
      </c>
      <c r="K24" s="33"/>
    </row>
    <row r="25" spans="1:11" ht="26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f>150+90</f>
        <v>240</v>
      </c>
      <c r="G25" s="41">
        <f>3.1+17.2</f>
        <v>20.3</v>
      </c>
      <c r="H25" s="41">
        <f>5.3+3.9</f>
        <v>9.1999999999999993</v>
      </c>
      <c r="I25" s="41">
        <f>19.8+12</f>
        <v>31.8</v>
      </c>
      <c r="J25" s="41">
        <f>139.4+151.8</f>
        <v>291.20000000000005</v>
      </c>
      <c r="K25" s="42" t="s">
        <v>44</v>
      </c>
    </row>
    <row r="26" spans="1:11" ht="14.4" x14ac:dyDescent="0.3">
      <c r="A26" s="15"/>
      <c r="B26" s="16"/>
      <c r="C26" s="11"/>
      <c r="D26" s="8" t="s">
        <v>47</v>
      </c>
      <c r="E26" s="48" t="s">
        <v>48</v>
      </c>
      <c r="F26" s="49">
        <v>30</v>
      </c>
      <c r="G26" s="49">
        <v>1</v>
      </c>
      <c r="H26" s="49">
        <v>0.7</v>
      </c>
      <c r="I26" s="49">
        <v>2.7</v>
      </c>
      <c r="J26" s="49">
        <v>21.2</v>
      </c>
      <c r="K26" s="50" t="s">
        <v>49</v>
      </c>
    </row>
    <row r="27" spans="1:11" ht="14.4" x14ac:dyDescent="0.3">
      <c r="A27" s="15"/>
      <c r="B27" s="16"/>
      <c r="C27" s="11"/>
      <c r="D27" s="6" t="s">
        <v>26</v>
      </c>
      <c r="E27" s="43" t="s">
        <v>45</v>
      </c>
      <c r="F27" s="44">
        <v>80</v>
      </c>
      <c r="G27" s="44">
        <v>1.1000000000000001</v>
      </c>
      <c r="H27" s="44">
        <v>3.6</v>
      </c>
      <c r="I27" s="44">
        <v>6.1</v>
      </c>
      <c r="J27" s="44">
        <v>60.9</v>
      </c>
      <c r="K27" s="45" t="s">
        <v>46</v>
      </c>
    </row>
    <row r="28" spans="1:11" ht="14.4" x14ac:dyDescent="0.3">
      <c r="A28" s="15"/>
      <c r="B28" s="16"/>
      <c r="C28" s="11"/>
      <c r="D28" s="7" t="s">
        <v>22</v>
      </c>
      <c r="E28" s="43" t="s">
        <v>50</v>
      </c>
      <c r="F28" s="44">
        <v>200</v>
      </c>
      <c r="G28" s="44">
        <v>0.2</v>
      </c>
      <c r="H28" s="44">
        <v>0.1</v>
      </c>
      <c r="I28" s="44">
        <v>6.6</v>
      </c>
      <c r="J28" s="44">
        <v>27.9</v>
      </c>
      <c r="K28" s="45" t="s">
        <v>51</v>
      </c>
    </row>
    <row r="29" spans="1:11" ht="14.4" x14ac:dyDescent="0.3">
      <c r="A29" s="15"/>
      <c r="B29" s="16"/>
      <c r="C29" s="11"/>
      <c r="D29" s="7" t="s">
        <v>23</v>
      </c>
      <c r="E29" s="43" t="s">
        <v>39</v>
      </c>
      <c r="F29" s="44">
        <v>30</v>
      </c>
      <c r="G29" s="44">
        <v>2.2999999999999998</v>
      </c>
      <c r="H29" s="44">
        <v>0.2</v>
      </c>
      <c r="I29" s="44">
        <v>14.8</v>
      </c>
      <c r="J29" s="44">
        <v>70.3</v>
      </c>
      <c r="K29" s="45" t="s">
        <v>40</v>
      </c>
    </row>
    <row r="30" spans="1:11" ht="14.4" x14ac:dyDescent="0.3">
      <c r="A30" s="15"/>
      <c r="B30" s="16"/>
      <c r="C30" s="11"/>
      <c r="D30" s="7" t="s">
        <v>23</v>
      </c>
      <c r="E30" s="43" t="s">
        <v>41</v>
      </c>
      <c r="F30" s="44">
        <v>15</v>
      </c>
      <c r="G30" s="44">
        <v>1</v>
      </c>
      <c r="H30" s="44">
        <v>0.2</v>
      </c>
      <c r="I30" s="44">
        <v>5.9</v>
      </c>
      <c r="J30" s="44">
        <v>29.3</v>
      </c>
      <c r="K30" s="45" t="s">
        <v>40</v>
      </c>
    </row>
    <row r="31" spans="1:11" ht="14.4" x14ac:dyDescent="0.3">
      <c r="A31" s="15"/>
      <c r="B31" s="16"/>
      <c r="C31" s="11"/>
      <c r="D31" s="7" t="s">
        <v>24</v>
      </c>
      <c r="E31" s="43"/>
      <c r="F31" s="44"/>
      <c r="G31" s="44"/>
      <c r="H31" s="44"/>
      <c r="I31" s="44"/>
      <c r="J31" s="44"/>
      <c r="K31" s="45"/>
    </row>
    <row r="32" spans="1:11" ht="14.4" x14ac:dyDescent="0.3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4.4" x14ac:dyDescent="0.3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 x14ac:dyDescent="0.3">
      <c r="A34" s="17"/>
      <c r="B34" s="18"/>
      <c r="C34" s="8"/>
      <c r="D34" s="19" t="s">
        <v>33</v>
      </c>
      <c r="E34" s="9"/>
      <c r="F34" s="20">
        <f>SUM(F25:F33)</f>
        <v>595</v>
      </c>
      <c r="G34" s="20">
        <f t="shared" ref="G34" si="2">SUM(G25:G33)</f>
        <v>25.900000000000002</v>
      </c>
      <c r="H34" s="20">
        <f t="shared" ref="H34" si="3">SUM(H25:H33)</f>
        <v>13.999999999999996</v>
      </c>
      <c r="I34" s="20">
        <f t="shared" ref="I34" si="4">SUM(I25:I33)</f>
        <v>67.900000000000006</v>
      </c>
      <c r="J34" s="20">
        <f t="shared" ref="J34" si="5">SUM(J25:J33)</f>
        <v>500.8</v>
      </c>
      <c r="K34" s="26"/>
    </row>
    <row r="35" spans="1:11" ht="14.4" x14ac:dyDescent="0.3">
      <c r="A35" s="14">
        <f>A25</f>
        <v>1</v>
      </c>
      <c r="B35" s="14">
        <f>B25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4.4" x14ac:dyDescent="0.3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4" x14ac:dyDescent="0.3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 x14ac:dyDescent="0.3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6">SUM(G35:G43)</f>
        <v>0</v>
      </c>
      <c r="H44" s="20">
        <f t="shared" ref="H44" si="7">SUM(H35:H43)</f>
        <v>0</v>
      </c>
      <c r="I44" s="20">
        <f t="shared" ref="I44" si="8">SUM(I35:I43)</f>
        <v>0</v>
      </c>
      <c r="J44" s="20">
        <f t="shared" ref="J44" si="9">SUM(J35:J43)</f>
        <v>0</v>
      </c>
      <c r="K44" s="26"/>
    </row>
    <row r="45" spans="1:11" ht="15.75" customHeight="1" thickBot="1" x14ac:dyDescent="0.3">
      <c r="A45" s="34">
        <f>A25</f>
        <v>1</v>
      </c>
      <c r="B45" s="34">
        <f>B25</f>
        <v>2</v>
      </c>
      <c r="C45" s="56" t="s">
        <v>4</v>
      </c>
      <c r="D45" s="57"/>
      <c r="E45" s="32"/>
      <c r="F45" s="33">
        <f>F34+F44</f>
        <v>595</v>
      </c>
      <c r="G45" s="33">
        <f t="shared" ref="G45" si="10">G34+G44</f>
        <v>25.900000000000002</v>
      </c>
      <c r="H45" s="33">
        <f t="shared" ref="H45" si="11">H34+H44</f>
        <v>13.999999999999996</v>
      </c>
      <c r="I45" s="33">
        <f t="shared" ref="I45" si="12">I34+I44</f>
        <v>67.900000000000006</v>
      </c>
      <c r="J45" s="33">
        <f t="shared" ref="J45" si="13">J34+J44</f>
        <v>500.8</v>
      </c>
      <c r="K45" s="33"/>
    </row>
    <row r="46" spans="1:11" ht="14.4" x14ac:dyDescent="0.3">
      <c r="A46" s="21">
        <v>1</v>
      </c>
      <c r="B46" s="22">
        <v>3</v>
      </c>
      <c r="C46" s="23" t="s">
        <v>20</v>
      </c>
      <c r="D46" s="5" t="s">
        <v>21</v>
      </c>
      <c r="E46" s="40" t="s">
        <v>52</v>
      </c>
      <c r="F46" s="41">
        <v>150</v>
      </c>
      <c r="G46" s="41">
        <v>29.7</v>
      </c>
      <c r="H46" s="41">
        <v>10.7</v>
      </c>
      <c r="I46" s="41">
        <v>21.6</v>
      </c>
      <c r="J46" s="41">
        <v>301.3</v>
      </c>
      <c r="K46" s="42" t="s">
        <v>53</v>
      </c>
    </row>
    <row r="47" spans="1:11" ht="14.4" x14ac:dyDescent="0.3">
      <c r="A47" s="24"/>
      <c r="B47" s="16"/>
      <c r="C47" s="11"/>
      <c r="D47" s="6"/>
      <c r="E47" s="43" t="s">
        <v>54</v>
      </c>
      <c r="F47" s="44">
        <v>20</v>
      </c>
      <c r="G47" s="44">
        <v>0.1</v>
      </c>
      <c r="H47" s="44">
        <v>0</v>
      </c>
      <c r="I47" s="44">
        <v>14.4</v>
      </c>
      <c r="J47" s="44">
        <v>57.9</v>
      </c>
      <c r="K47" s="45" t="s">
        <v>40</v>
      </c>
    </row>
    <row r="48" spans="1:11" ht="14.4" x14ac:dyDescent="0.3">
      <c r="A48" s="24"/>
      <c r="B48" s="16"/>
      <c r="C48" s="11"/>
      <c r="D48" s="7" t="s">
        <v>22</v>
      </c>
      <c r="E48" s="43" t="s">
        <v>55</v>
      </c>
      <c r="F48" s="44">
        <v>250</v>
      </c>
      <c r="G48" s="44">
        <v>1.9</v>
      </c>
      <c r="H48" s="44">
        <v>1.4</v>
      </c>
      <c r="I48" s="44">
        <v>10.8</v>
      </c>
      <c r="J48" s="44">
        <v>63.7</v>
      </c>
      <c r="K48" s="45" t="s">
        <v>56</v>
      </c>
    </row>
    <row r="49" spans="1:11" ht="14.4" x14ac:dyDescent="0.3">
      <c r="A49" s="24"/>
      <c r="B49" s="16"/>
      <c r="C49" s="11"/>
      <c r="D49" s="7" t="s">
        <v>23</v>
      </c>
      <c r="E49" s="43" t="s">
        <v>39</v>
      </c>
      <c r="F49" s="44">
        <v>45</v>
      </c>
      <c r="G49" s="44">
        <v>3.4</v>
      </c>
      <c r="H49" s="44">
        <v>0.4</v>
      </c>
      <c r="I49" s="44">
        <v>22.1</v>
      </c>
      <c r="J49" s="44">
        <v>105.5</v>
      </c>
      <c r="K49" s="45" t="s">
        <v>40</v>
      </c>
    </row>
    <row r="50" spans="1:11" ht="14.4" x14ac:dyDescent="0.3">
      <c r="A50" s="24"/>
      <c r="B50" s="16"/>
      <c r="C50" s="11"/>
      <c r="D50" s="7" t="s">
        <v>23</v>
      </c>
      <c r="E50" s="43"/>
      <c r="F50" s="44"/>
      <c r="G50" s="44"/>
      <c r="H50" s="44"/>
      <c r="I50" s="44"/>
      <c r="J50" s="44"/>
      <c r="K50" s="45"/>
    </row>
    <row r="51" spans="1:11" ht="14.4" x14ac:dyDescent="0.3">
      <c r="A51" s="24"/>
      <c r="B51" s="16"/>
      <c r="C51" s="11"/>
      <c r="D51" s="7" t="s">
        <v>24</v>
      </c>
      <c r="E51" s="43"/>
      <c r="F51" s="44"/>
      <c r="G51" s="44"/>
      <c r="H51" s="44"/>
      <c r="I51" s="44"/>
      <c r="J51" s="44"/>
      <c r="K51" s="45"/>
    </row>
    <row r="52" spans="1:11" ht="14.4" x14ac:dyDescent="0.3">
      <c r="A52" s="24"/>
      <c r="B52" s="16"/>
      <c r="C52" s="11"/>
      <c r="D52" s="6"/>
      <c r="E52" s="43" t="s">
        <v>70</v>
      </c>
      <c r="F52" s="44">
        <v>40</v>
      </c>
      <c r="G52" s="44">
        <v>4.8</v>
      </c>
      <c r="H52" s="44">
        <v>4</v>
      </c>
      <c r="I52" s="44">
        <v>0.3</v>
      </c>
      <c r="J52" s="44">
        <v>56.6</v>
      </c>
      <c r="K52" s="45" t="s">
        <v>71</v>
      </c>
    </row>
    <row r="53" spans="1:11" ht="14.4" x14ac:dyDescent="0.3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 x14ac:dyDescent="0.3">
      <c r="A54" s="25"/>
      <c r="B54" s="18"/>
      <c r="C54" s="8"/>
      <c r="D54" s="19" t="s">
        <v>33</v>
      </c>
      <c r="E54" s="9"/>
      <c r="F54" s="20">
        <v>505</v>
      </c>
      <c r="G54" s="20">
        <f t="shared" ref="G54" si="14">SUM(G46:G53)</f>
        <v>39.9</v>
      </c>
      <c r="H54" s="20">
        <f t="shared" ref="H54" si="15">SUM(H46:H53)</f>
        <v>16.5</v>
      </c>
      <c r="I54" s="20">
        <f t="shared" ref="I54" si="16">SUM(I46:I53)</f>
        <v>69.2</v>
      </c>
      <c r="J54" s="20">
        <f t="shared" ref="J54" si="17">SUM(J46:J53)</f>
        <v>585</v>
      </c>
      <c r="K54" s="26"/>
    </row>
    <row r="55" spans="1:11" ht="14.4" x14ac:dyDescent="0.3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4.4" x14ac:dyDescent="0.3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4.4" x14ac:dyDescent="0.3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4.4" x14ac:dyDescent="0.3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 x14ac:dyDescent="0.3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8">SUM(G55:G63)</f>
        <v>0</v>
      </c>
      <c r="H64" s="20">
        <f t="shared" ref="H64" si="19">SUM(H55:H63)</f>
        <v>0</v>
      </c>
      <c r="I64" s="20">
        <f t="shared" ref="I64" si="20">SUM(I55:I63)</f>
        <v>0</v>
      </c>
      <c r="J64" s="20">
        <f t="shared" ref="J64" si="21">SUM(J55:J63)</f>
        <v>0</v>
      </c>
      <c r="K64" s="26"/>
    </row>
    <row r="65" spans="1:11" ht="15.75" customHeight="1" thickBot="1" x14ac:dyDescent="0.3">
      <c r="A65" s="30">
        <f>A46</f>
        <v>1</v>
      </c>
      <c r="B65" s="31">
        <f>B46</f>
        <v>3</v>
      </c>
      <c r="C65" s="56" t="s">
        <v>4</v>
      </c>
      <c r="D65" s="57"/>
      <c r="E65" s="32"/>
      <c r="F65" s="33">
        <f>F54+F64</f>
        <v>505</v>
      </c>
      <c r="G65" s="33">
        <f t="shared" ref="G65" si="22">G54+G64</f>
        <v>39.9</v>
      </c>
      <c r="H65" s="33">
        <f t="shared" ref="H65" si="23">H54+H64</f>
        <v>16.5</v>
      </c>
      <c r="I65" s="33">
        <f t="shared" ref="I65" si="24">I54+I64</f>
        <v>69.2</v>
      </c>
      <c r="J65" s="33">
        <f t="shared" ref="J65" si="25">J54+J64</f>
        <v>585</v>
      </c>
      <c r="K65" s="33"/>
    </row>
    <row r="66" spans="1:11" ht="26.4" x14ac:dyDescent="0.3">
      <c r="A66" s="21">
        <v>1</v>
      </c>
      <c r="B66" s="22">
        <v>4</v>
      </c>
      <c r="C66" s="23" t="s">
        <v>20</v>
      </c>
      <c r="D66" s="5" t="s">
        <v>21</v>
      </c>
      <c r="E66" s="40" t="s">
        <v>72</v>
      </c>
      <c r="F66" s="41">
        <f>150+90</f>
        <v>240</v>
      </c>
      <c r="G66" s="41">
        <v>12</v>
      </c>
      <c r="H66" s="41">
        <v>12.2</v>
      </c>
      <c r="I66" s="41">
        <v>36.299999999999997</v>
      </c>
      <c r="J66" s="41">
        <v>302.60000000000002</v>
      </c>
      <c r="K66" s="42" t="s">
        <v>73</v>
      </c>
    </row>
    <row r="67" spans="1:11" ht="14.4" x14ac:dyDescent="0.3">
      <c r="A67" s="24"/>
      <c r="B67" s="16"/>
      <c r="C67" s="11"/>
      <c r="D67" s="8" t="s">
        <v>47</v>
      </c>
      <c r="E67" s="48" t="s">
        <v>57</v>
      </c>
      <c r="F67" s="49">
        <v>30</v>
      </c>
      <c r="G67" s="49">
        <v>1.1000000000000001</v>
      </c>
      <c r="H67" s="49">
        <v>2.2000000000000002</v>
      </c>
      <c r="I67" s="49">
        <v>2.9</v>
      </c>
      <c r="J67" s="49">
        <v>35.700000000000003</v>
      </c>
      <c r="K67" s="50" t="s">
        <v>58</v>
      </c>
    </row>
    <row r="68" spans="1:11" ht="14.4" x14ac:dyDescent="0.3">
      <c r="A68" s="24"/>
      <c r="B68" s="16"/>
      <c r="C68" s="11"/>
      <c r="D68" s="6" t="s">
        <v>26</v>
      </c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7" t="s">
        <v>22</v>
      </c>
      <c r="E69" s="43" t="s">
        <v>65</v>
      </c>
      <c r="F69" s="44">
        <v>200</v>
      </c>
      <c r="G69" s="44">
        <v>3.9</v>
      </c>
      <c r="H69" s="44">
        <v>2.9</v>
      </c>
      <c r="I69" s="44">
        <v>11.2</v>
      </c>
      <c r="J69" s="44">
        <v>86</v>
      </c>
      <c r="K69" s="45" t="s">
        <v>66</v>
      </c>
    </row>
    <row r="70" spans="1:11" ht="14.4" x14ac:dyDescent="0.3">
      <c r="A70" s="24"/>
      <c r="B70" s="16"/>
      <c r="C70" s="11"/>
      <c r="D70" s="7" t="s">
        <v>23</v>
      </c>
      <c r="E70" s="43" t="s">
        <v>39</v>
      </c>
      <c r="F70" s="44">
        <v>15</v>
      </c>
      <c r="G70" s="44">
        <v>1.1000000000000001</v>
      </c>
      <c r="H70" s="44">
        <v>0.1</v>
      </c>
      <c r="I70" s="44">
        <v>7.4</v>
      </c>
      <c r="J70" s="44">
        <v>35.200000000000003</v>
      </c>
      <c r="K70" s="45" t="s">
        <v>40</v>
      </c>
    </row>
    <row r="71" spans="1:11" ht="14.4" x14ac:dyDescent="0.3">
      <c r="A71" s="24"/>
      <c r="B71" s="16"/>
      <c r="C71" s="11"/>
      <c r="D71" s="7" t="s">
        <v>23</v>
      </c>
      <c r="E71" s="43" t="s">
        <v>41</v>
      </c>
      <c r="F71" s="44">
        <v>15</v>
      </c>
      <c r="G71" s="44">
        <v>1</v>
      </c>
      <c r="H71" s="44">
        <v>0.2</v>
      </c>
      <c r="I71" s="44">
        <v>5.9</v>
      </c>
      <c r="J71" s="44">
        <v>29.3</v>
      </c>
      <c r="K71" s="45" t="s">
        <v>40</v>
      </c>
    </row>
    <row r="72" spans="1:11" ht="14.4" x14ac:dyDescent="0.3">
      <c r="A72" s="24"/>
      <c r="B72" s="16"/>
      <c r="C72" s="11"/>
      <c r="D72" s="7" t="s">
        <v>24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4.4" x14ac:dyDescent="0.3">
      <c r="A75" s="25"/>
      <c r="B75" s="18"/>
      <c r="C75" s="8"/>
      <c r="D75" s="19" t="s">
        <v>33</v>
      </c>
      <c r="E75" s="9"/>
      <c r="F75" s="20">
        <f>SUM(F66:F74)</f>
        <v>500</v>
      </c>
      <c r="G75" s="20">
        <f t="shared" ref="G75" si="26">SUM(G66:G74)</f>
        <v>19.100000000000001</v>
      </c>
      <c r="H75" s="20">
        <f t="shared" ref="H75" si="27">SUM(H66:H74)</f>
        <v>17.599999999999998</v>
      </c>
      <c r="I75" s="20">
        <f t="shared" ref="I75" si="28">SUM(I66:I74)</f>
        <v>63.699999999999989</v>
      </c>
      <c r="J75" s="20">
        <f t="shared" ref="J75" si="29">SUM(J66:J74)</f>
        <v>488.8</v>
      </c>
      <c r="K75" s="26"/>
    </row>
    <row r="76" spans="1:11" ht="14.4" x14ac:dyDescent="0.3">
      <c r="A76" s="27">
        <f>A66</f>
        <v>1</v>
      </c>
      <c r="B76" s="14">
        <f>B66</f>
        <v>4</v>
      </c>
      <c r="C76" s="10" t="s">
        <v>25</v>
      </c>
      <c r="D76" s="7" t="s">
        <v>26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27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7" t="s">
        <v>28</v>
      </c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7" t="s">
        <v>29</v>
      </c>
      <c r="E79" s="43"/>
      <c r="F79" s="44"/>
      <c r="G79" s="44"/>
      <c r="H79" s="44"/>
      <c r="I79" s="44"/>
      <c r="J79" s="44"/>
      <c r="K79" s="45"/>
    </row>
    <row r="80" spans="1:11" ht="14.4" x14ac:dyDescent="0.3">
      <c r="A80" s="24"/>
      <c r="B80" s="16"/>
      <c r="C80" s="11"/>
      <c r="D80" s="7" t="s">
        <v>30</v>
      </c>
      <c r="E80" s="43"/>
      <c r="F80" s="44"/>
      <c r="G80" s="44"/>
      <c r="H80" s="44"/>
      <c r="I80" s="44"/>
      <c r="J80" s="44"/>
      <c r="K80" s="45"/>
    </row>
    <row r="81" spans="1:11" ht="14.4" x14ac:dyDescent="0.3">
      <c r="A81" s="24"/>
      <c r="B81" s="16"/>
      <c r="C81" s="11"/>
      <c r="D81" s="7" t="s">
        <v>31</v>
      </c>
      <c r="E81" s="43"/>
      <c r="F81" s="44"/>
      <c r="G81" s="44"/>
      <c r="H81" s="44"/>
      <c r="I81" s="44"/>
      <c r="J81" s="44"/>
      <c r="K81" s="45"/>
    </row>
    <row r="82" spans="1:11" ht="14.4" x14ac:dyDescent="0.3">
      <c r="A82" s="24"/>
      <c r="B82" s="16"/>
      <c r="C82" s="11"/>
      <c r="D82" s="7" t="s">
        <v>32</v>
      </c>
      <c r="E82" s="43"/>
      <c r="F82" s="44"/>
      <c r="G82" s="44"/>
      <c r="H82" s="44"/>
      <c r="I82" s="44"/>
      <c r="J82" s="44"/>
      <c r="K82" s="45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4.4" x14ac:dyDescent="0.3">
      <c r="A85" s="25"/>
      <c r="B85" s="18"/>
      <c r="C85" s="8"/>
      <c r="D85" s="19" t="s">
        <v>33</v>
      </c>
      <c r="E85" s="12"/>
      <c r="F85" s="20">
        <f>SUM(F76:F84)</f>
        <v>0</v>
      </c>
      <c r="G85" s="20">
        <f t="shared" ref="G85" si="30">SUM(G76:G84)</f>
        <v>0</v>
      </c>
      <c r="H85" s="20">
        <f t="shared" ref="H85" si="31">SUM(H76:H84)</f>
        <v>0</v>
      </c>
      <c r="I85" s="20">
        <f t="shared" ref="I85" si="32">SUM(I76:I84)</f>
        <v>0</v>
      </c>
      <c r="J85" s="20">
        <f t="shared" ref="J85" si="33">SUM(J76:J84)</f>
        <v>0</v>
      </c>
      <c r="K85" s="26"/>
    </row>
    <row r="86" spans="1:11" ht="15.75" customHeight="1" thickBot="1" x14ac:dyDescent="0.3">
      <c r="A86" s="30">
        <f>A66</f>
        <v>1</v>
      </c>
      <c r="B86" s="31">
        <f>B66</f>
        <v>4</v>
      </c>
      <c r="C86" s="56" t="s">
        <v>4</v>
      </c>
      <c r="D86" s="57"/>
      <c r="E86" s="32"/>
      <c r="F86" s="33">
        <f>F75+F85</f>
        <v>500</v>
      </c>
      <c r="G86" s="33">
        <f t="shared" ref="G86" si="34">G75+G85</f>
        <v>19.100000000000001</v>
      </c>
      <c r="H86" s="33">
        <f t="shared" ref="H86" si="35">H75+H85</f>
        <v>17.599999999999998</v>
      </c>
      <c r="I86" s="33">
        <f t="shared" ref="I86" si="36">I75+I85</f>
        <v>63.699999999999989</v>
      </c>
      <c r="J86" s="33">
        <f t="shared" ref="J86" si="37">J75+J85</f>
        <v>488.8</v>
      </c>
      <c r="K86" s="33"/>
    </row>
    <row r="87" spans="1:11" ht="26.4" x14ac:dyDescent="0.3">
      <c r="A87" s="21">
        <v>1</v>
      </c>
      <c r="B87" s="22">
        <v>5</v>
      </c>
      <c r="C87" s="23" t="s">
        <v>20</v>
      </c>
      <c r="D87" s="5" t="s">
        <v>21</v>
      </c>
      <c r="E87" s="40" t="s">
        <v>74</v>
      </c>
      <c r="F87" s="41">
        <f>150+90</f>
        <v>240</v>
      </c>
      <c r="G87" s="41">
        <v>17.8</v>
      </c>
      <c r="H87" s="41">
        <v>11.6</v>
      </c>
      <c r="I87" s="41">
        <v>38.5</v>
      </c>
      <c r="J87" s="41">
        <v>329.3</v>
      </c>
      <c r="K87" s="42" t="s">
        <v>75</v>
      </c>
    </row>
    <row r="88" spans="1:11" ht="14.4" x14ac:dyDescent="0.3">
      <c r="A88" s="24"/>
      <c r="B88" s="16"/>
      <c r="C88" s="11"/>
      <c r="D88" s="8" t="s">
        <v>47</v>
      </c>
      <c r="E88" s="48"/>
      <c r="F88" s="49"/>
      <c r="G88" s="49"/>
      <c r="H88" s="49"/>
      <c r="I88" s="49"/>
      <c r="J88" s="49"/>
      <c r="K88" s="50"/>
    </row>
    <row r="89" spans="1:11" ht="14.4" x14ac:dyDescent="0.3">
      <c r="A89" s="24"/>
      <c r="B89" s="16"/>
      <c r="C89" s="11"/>
      <c r="D89" s="6" t="s">
        <v>26</v>
      </c>
      <c r="E89" s="43" t="s">
        <v>76</v>
      </c>
      <c r="F89" s="44">
        <v>80</v>
      </c>
      <c r="G89" s="44">
        <v>2.2000000000000002</v>
      </c>
      <c r="H89" s="44">
        <v>5.7</v>
      </c>
      <c r="I89" s="44">
        <v>8.3000000000000007</v>
      </c>
      <c r="J89" s="44">
        <v>93.8</v>
      </c>
      <c r="K89" s="45" t="s">
        <v>77</v>
      </c>
    </row>
    <row r="90" spans="1:11" ht="14.4" x14ac:dyDescent="0.3">
      <c r="A90" s="24"/>
      <c r="B90" s="16"/>
      <c r="C90" s="11"/>
      <c r="D90" s="7" t="s">
        <v>22</v>
      </c>
      <c r="E90" s="43" t="s">
        <v>78</v>
      </c>
      <c r="F90" s="44">
        <v>200</v>
      </c>
      <c r="G90" s="44">
        <v>0.4</v>
      </c>
      <c r="H90" s="44">
        <v>0</v>
      </c>
      <c r="I90" s="44">
        <v>19.8</v>
      </c>
      <c r="J90" s="44">
        <v>80.8</v>
      </c>
      <c r="K90" s="45" t="s">
        <v>79</v>
      </c>
    </row>
    <row r="91" spans="1:11" ht="14.4" x14ac:dyDescent="0.3">
      <c r="A91" s="24"/>
      <c r="B91" s="16"/>
      <c r="C91" s="11"/>
      <c r="D91" s="7" t="s">
        <v>23</v>
      </c>
      <c r="E91" s="43" t="s">
        <v>39</v>
      </c>
      <c r="F91" s="44">
        <v>40</v>
      </c>
      <c r="G91" s="44">
        <v>3</v>
      </c>
      <c r="H91" s="44">
        <v>0.3</v>
      </c>
      <c r="I91" s="44">
        <v>19.7</v>
      </c>
      <c r="J91" s="44">
        <v>93.8</v>
      </c>
      <c r="K91" s="45" t="s">
        <v>40</v>
      </c>
    </row>
    <row r="92" spans="1:11" ht="14.4" x14ac:dyDescent="0.3">
      <c r="A92" s="24"/>
      <c r="B92" s="16"/>
      <c r="C92" s="11"/>
      <c r="D92" s="7" t="s">
        <v>23</v>
      </c>
      <c r="E92" s="43" t="s">
        <v>41</v>
      </c>
      <c r="F92" s="44">
        <v>25</v>
      </c>
      <c r="G92" s="44">
        <v>1.7</v>
      </c>
      <c r="H92" s="44">
        <v>0.3</v>
      </c>
      <c r="I92" s="44">
        <v>9.9</v>
      </c>
      <c r="J92" s="44">
        <v>48.9</v>
      </c>
      <c r="K92" s="45" t="s">
        <v>40</v>
      </c>
    </row>
    <row r="93" spans="1:11" ht="14.4" x14ac:dyDescent="0.3">
      <c r="A93" s="24"/>
      <c r="B93" s="16"/>
      <c r="C93" s="11"/>
      <c r="D93" s="7" t="s">
        <v>24</v>
      </c>
      <c r="E93" s="43"/>
      <c r="F93" s="44"/>
      <c r="G93" s="44"/>
      <c r="H93" s="44"/>
      <c r="I93" s="44"/>
      <c r="J93" s="44"/>
      <c r="K93" s="45" t="s">
        <v>40</v>
      </c>
    </row>
    <row r="94" spans="1:11" ht="14.4" x14ac:dyDescent="0.3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4.4" x14ac:dyDescent="0.3">
      <c r="A96" s="25"/>
      <c r="B96" s="18"/>
      <c r="C96" s="8"/>
      <c r="D96" s="19" t="s">
        <v>33</v>
      </c>
      <c r="E96" s="9"/>
      <c r="F96" s="20">
        <f>SUM(F87:F95)</f>
        <v>585</v>
      </c>
      <c r="G96" s="20">
        <f t="shared" ref="G96" si="38">SUM(G87:G95)</f>
        <v>25.099999999999998</v>
      </c>
      <c r="H96" s="20">
        <f t="shared" ref="H96" si="39">SUM(H87:H95)</f>
        <v>17.900000000000002</v>
      </c>
      <c r="I96" s="20">
        <f t="shared" ref="I96" si="40">SUM(I87:I95)</f>
        <v>96.2</v>
      </c>
      <c r="J96" s="20">
        <f t="shared" ref="J96" si="41">SUM(J87:J95)</f>
        <v>646.6</v>
      </c>
      <c r="K96" s="26"/>
    </row>
    <row r="97" spans="1:11" ht="14.4" x14ac:dyDescent="0.3">
      <c r="A97" s="27">
        <f>A87</f>
        <v>1</v>
      </c>
      <c r="B97" s="14">
        <f>B87</f>
        <v>5</v>
      </c>
      <c r="C97" s="10" t="s">
        <v>25</v>
      </c>
      <c r="D97" s="7" t="s">
        <v>26</v>
      </c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7" t="s">
        <v>27</v>
      </c>
      <c r="E98" s="43"/>
      <c r="F98" s="44"/>
      <c r="G98" s="44"/>
      <c r="H98" s="44"/>
      <c r="I98" s="44"/>
      <c r="J98" s="44"/>
      <c r="K98" s="45"/>
    </row>
    <row r="99" spans="1:11" ht="14.4" x14ac:dyDescent="0.3">
      <c r="A99" s="24"/>
      <c r="B99" s="16"/>
      <c r="C99" s="11"/>
      <c r="D99" s="7" t="s">
        <v>28</v>
      </c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4"/>
      <c r="B100" s="16"/>
      <c r="C100" s="11"/>
      <c r="D100" s="7" t="s">
        <v>29</v>
      </c>
      <c r="E100" s="43"/>
      <c r="F100" s="44"/>
      <c r="G100" s="44"/>
      <c r="H100" s="44"/>
      <c r="I100" s="44"/>
      <c r="J100" s="44"/>
      <c r="K100" s="45"/>
    </row>
    <row r="101" spans="1:11" ht="14.4" x14ac:dyDescent="0.3">
      <c r="A101" s="24"/>
      <c r="B101" s="16"/>
      <c r="C101" s="11"/>
      <c r="D101" s="7" t="s">
        <v>30</v>
      </c>
      <c r="E101" s="43"/>
      <c r="F101" s="44"/>
      <c r="G101" s="44"/>
      <c r="H101" s="44"/>
      <c r="I101" s="44"/>
      <c r="J101" s="44"/>
      <c r="K101" s="45"/>
    </row>
    <row r="102" spans="1:11" ht="14.4" x14ac:dyDescent="0.3">
      <c r="A102" s="24"/>
      <c r="B102" s="16"/>
      <c r="C102" s="11"/>
      <c r="D102" s="7" t="s">
        <v>31</v>
      </c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32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5"/>
      <c r="B106" s="18"/>
      <c r="C106" s="8"/>
      <c r="D106" s="19" t="s">
        <v>33</v>
      </c>
      <c r="E106" s="12"/>
      <c r="F106" s="20">
        <f>SUM(F97:F105)</f>
        <v>0</v>
      </c>
      <c r="G106" s="20">
        <f t="shared" ref="G106" si="42">SUM(G97:G105)</f>
        <v>0</v>
      </c>
      <c r="H106" s="20">
        <f t="shared" ref="H106" si="43">SUM(H97:H105)</f>
        <v>0</v>
      </c>
      <c r="I106" s="20">
        <f t="shared" ref="I106" si="44">SUM(I97:I105)</f>
        <v>0</v>
      </c>
      <c r="J106" s="20">
        <f t="shared" ref="J106" si="45">SUM(J97:J105)</f>
        <v>0</v>
      </c>
      <c r="K106" s="26"/>
    </row>
    <row r="107" spans="1:11" ht="15.75" customHeight="1" thickBot="1" x14ac:dyDescent="0.3">
      <c r="A107" s="30">
        <f>A87</f>
        <v>1</v>
      </c>
      <c r="B107" s="31">
        <f>B87</f>
        <v>5</v>
      </c>
      <c r="C107" s="56" t="s">
        <v>4</v>
      </c>
      <c r="D107" s="57"/>
      <c r="E107" s="32"/>
      <c r="F107" s="33">
        <f>F96+F106</f>
        <v>585</v>
      </c>
      <c r="G107" s="33">
        <f t="shared" ref="G107" si="46">G96+G106</f>
        <v>25.099999999999998</v>
      </c>
      <c r="H107" s="33">
        <f t="shared" ref="H107" si="47">H96+H106</f>
        <v>17.900000000000002</v>
      </c>
      <c r="I107" s="33">
        <f t="shared" ref="I107" si="48">I96+I106</f>
        <v>96.2</v>
      </c>
      <c r="J107" s="33">
        <f t="shared" ref="J107" si="49">J96+J106</f>
        <v>646.6</v>
      </c>
      <c r="K107" s="33"/>
    </row>
    <row r="108" spans="1:11" ht="26.4" x14ac:dyDescent="0.3">
      <c r="A108" s="21">
        <v>2</v>
      </c>
      <c r="B108" s="22">
        <v>1</v>
      </c>
      <c r="C108" s="23" t="s">
        <v>20</v>
      </c>
      <c r="D108" s="5" t="s">
        <v>21</v>
      </c>
      <c r="E108" s="40" t="s">
        <v>80</v>
      </c>
      <c r="F108" s="41">
        <v>250</v>
      </c>
      <c r="G108" s="41">
        <v>22.3</v>
      </c>
      <c r="H108" s="41">
        <v>12.1</v>
      </c>
      <c r="I108" s="41">
        <v>40.299999999999997</v>
      </c>
      <c r="J108" s="41">
        <v>360.1</v>
      </c>
      <c r="K108" s="42" t="s">
        <v>81</v>
      </c>
    </row>
    <row r="109" spans="1:11" ht="14.4" x14ac:dyDescent="0.3">
      <c r="A109" s="24"/>
      <c r="B109" s="16"/>
      <c r="C109" s="11"/>
      <c r="D109" s="7" t="s">
        <v>22</v>
      </c>
      <c r="E109" s="43" t="s">
        <v>82</v>
      </c>
      <c r="F109" s="44">
        <v>200</v>
      </c>
      <c r="G109" s="44">
        <v>0</v>
      </c>
      <c r="H109" s="44">
        <v>0</v>
      </c>
      <c r="I109" s="44">
        <v>19.399999999999999</v>
      </c>
      <c r="J109" s="44">
        <v>77.599999999999994</v>
      </c>
      <c r="K109" s="45" t="s">
        <v>40</v>
      </c>
    </row>
    <row r="110" spans="1:11" ht="14.4" x14ac:dyDescent="0.3">
      <c r="A110" s="24"/>
      <c r="B110" s="16"/>
      <c r="C110" s="11"/>
      <c r="D110" s="7" t="s">
        <v>23</v>
      </c>
      <c r="E110" s="43" t="s">
        <v>39</v>
      </c>
      <c r="F110" s="44">
        <v>45</v>
      </c>
      <c r="G110" s="44">
        <v>3.4</v>
      </c>
      <c r="H110" s="44">
        <v>0.4</v>
      </c>
      <c r="I110" s="44">
        <v>22.1</v>
      </c>
      <c r="J110" s="44">
        <v>105.5</v>
      </c>
      <c r="K110" s="45" t="s">
        <v>40</v>
      </c>
    </row>
    <row r="111" spans="1:11" ht="14.4" x14ac:dyDescent="0.3">
      <c r="A111" s="24"/>
      <c r="B111" s="16"/>
      <c r="C111" s="11"/>
      <c r="D111" s="7" t="s">
        <v>23</v>
      </c>
      <c r="E111" s="43" t="s">
        <v>41</v>
      </c>
      <c r="F111" s="44">
        <v>25</v>
      </c>
      <c r="G111" s="44">
        <v>1.7</v>
      </c>
      <c r="H111" s="44">
        <v>0.3</v>
      </c>
      <c r="I111" s="44">
        <v>9.9</v>
      </c>
      <c r="J111" s="44">
        <v>48.9</v>
      </c>
      <c r="K111" s="45" t="s">
        <v>40</v>
      </c>
    </row>
    <row r="112" spans="1:11" ht="14.4" x14ac:dyDescent="0.3">
      <c r="A112" s="24"/>
      <c r="B112" s="16"/>
      <c r="C112" s="11"/>
      <c r="D112" s="7" t="s">
        <v>24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5"/>
      <c r="B115" s="18"/>
      <c r="C115" s="8"/>
      <c r="D115" s="19" t="s">
        <v>33</v>
      </c>
      <c r="E115" s="9"/>
      <c r="F115" s="20">
        <f>SUM(F108:F114)</f>
        <v>520</v>
      </c>
      <c r="G115" s="20">
        <f t="shared" ref="G115:J115" si="50">SUM(G108:G114)</f>
        <v>27.4</v>
      </c>
      <c r="H115" s="20">
        <f t="shared" si="50"/>
        <v>12.8</v>
      </c>
      <c r="I115" s="20">
        <f t="shared" si="50"/>
        <v>91.7</v>
      </c>
      <c r="J115" s="20">
        <f t="shared" si="50"/>
        <v>592.1</v>
      </c>
      <c r="K115" s="26"/>
    </row>
    <row r="116" spans="1:11" ht="14.4" x14ac:dyDescent="0.3">
      <c r="A116" s="27">
        <f>A108</f>
        <v>2</v>
      </c>
      <c r="B116" s="14">
        <f>B108</f>
        <v>1</v>
      </c>
      <c r="C116" s="10" t="s">
        <v>25</v>
      </c>
      <c r="D116" s="7" t="s">
        <v>26</v>
      </c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7" t="s">
        <v>27</v>
      </c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4"/>
      <c r="B118" s="16"/>
      <c r="C118" s="11"/>
      <c r="D118" s="7" t="s">
        <v>28</v>
      </c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7" t="s">
        <v>29</v>
      </c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4"/>
      <c r="B120" s="16"/>
      <c r="C120" s="11"/>
      <c r="D120" s="7" t="s">
        <v>30</v>
      </c>
      <c r="E120" s="43"/>
      <c r="F120" s="44"/>
      <c r="G120" s="44"/>
      <c r="H120" s="44"/>
      <c r="I120" s="44"/>
      <c r="J120" s="44"/>
      <c r="K120" s="45"/>
    </row>
    <row r="121" spans="1:11" ht="14.4" x14ac:dyDescent="0.3">
      <c r="A121" s="24"/>
      <c r="B121" s="16"/>
      <c r="C121" s="11"/>
      <c r="D121" s="7" t="s">
        <v>31</v>
      </c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24"/>
      <c r="B122" s="16"/>
      <c r="C122" s="11"/>
      <c r="D122" s="7" t="s">
        <v>32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25"/>
      <c r="B125" s="18"/>
      <c r="C125" s="8"/>
      <c r="D125" s="19" t="s">
        <v>33</v>
      </c>
      <c r="E125" s="12"/>
      <c r="F125" s="20">
        <f>SUM(F116:F124)</f>
        <v>0</v>
      </c>
      <c r="G125" s="20">
        <f t="shared" ref="G125:J125" si="51">SUM(G116:G124)</f>
        <v>0</v>
      </c>
      <c r="H125" s="20">
        <f t="shared" si="51"/>
        <v>0</v>
      </c>
      <c r="I125" s="20">
        <f t="shared" si="51"/>
        <v>0</v>
      </c>
      <c r="J125" s="20">
        <f t="shared" si="51"/>
        <v>0</v>
      </c>
      <c r="K125" s="26"/>
    </row>
    <row r="126" spans="1:11" ht="15" thickBot="1" x14ac:dyDescent="0.3">
      <c r="A126" s="30">
        <f>A108</f>
        <v>2</v>
      </c>
      <c r="B126" s="31">
        <f>B108</f>
        <v>1</v>
      </c>
      <c r="C126" s="56" t="s">
        <v>4</v>
      </c>
      <c r="D126" s="57"/>
      <c r="E126" s="32"/>
      <c r="F126" s="33">
        <f>F115+F125</f>
        <v>520</v>
      </c>
      <c r="G126" s="33">
        <f t="shared" ref="G126" si="52">G115+G125</f>
        <v>27.4</v>
      </c>
      <c r="H126" s="33">
        <f t="shared" ref="H126" si="53">H115+H125</f>
        <v>12.8</v>
      </c>
      <c r="I126" s="33">
        <f t="shared" ref="I126" si="54">I115+I125</f>
        <v>91.7</v>
      </c>
      <c r="J126" s="33">
        <f t="shared" ref="J126" si="55">J115+J125</f>
        <v>592.1</v>
      </c>
      <c r="K126" s="33"/>
    </row>
    <row r="127" spans="1:11" ht="26.4" x14ac:dyDescent="0.3">
      <c r="A127" s="15">
        <v>2</v>
      </c>
      <c r="B127" s="16">
        <v>2</v>
      </c>
      <c r="C127" s="23" t="s">
        <v>20</v>
      </c>
      <c r="D127" s="5" t="s">
        <v>21</v>
      </c>
      <c r="E127" s="40" t="s">
        <v>83</v>
      </c>
      <c r="F127" s="41">
        <v>240</v>
      </c>
      <c r="G127" s="41">
        <v>12.9</v>
      </c>
      <c r="H127" s="41">
        <v>11.8</v>
      </c>
      <c r="I127" s="41">
        <v>38.6</v>
      </c>
      <c r="J127" s="41">
        <v>312.3</v>
      </c>
      <c r="K127" s="42" t="s">
        <v>84</v>
      </c>
    </row>
    <row r="128" spans="1:11" ht="14.4" x14ac:dyDescent="0.3">
      <c r="A128" s="24"/>
      <c r="B128" s="16"/>
      <c r="C128" s="11"/>
      <c r="D128" s="8" t="s">
        <v>47</v>
      </c>
      <c r="E128" s="48" t="s">
        <v>57</v>
      </c>
      <c r="F128" s="49">
        <v>30</v>
      </c>
      <c r="G128" s="49">
        <v>1.1000000000000001</v>
      </c>
      <c r="H128" s="49">
        <v>2.2000000000000002</v>
      </c>
      <c r="I128" s="49">
        <v>2.9</v>
      </c>
      <c r="J128" s="49">
        <v>35.700000000000003</v>
      </c>
      <c r="K128" s="50" t="s">
        <v>58</v>
      </c>
    </row>
    <row r="129" spans="1:11" ht="14.4" x14ac:dyDescent="0.3">
      <c r="A129" s="24"/>
      <c r="B129" s="16"/>
      <c r="C129" s="11"/>
      <c r="D129" s="6" t="s">
        <v>26</v>
      </c>
      <c r="E129" s="43" t="s">
        <v>85</v>
      </c>
      <c r="F129" s="44">
        <v>80</v>
      </c>
      <c r="G129" s="44">
        <v>0.9</v>
      </c>
      <c r="H129" s="44">
        <v>7.2</v>
      </c>
      <c r="I129" s="44">
        <v>5.3</v>
      </c>
      <c r="J129" s="44">
        <v>89.5</v>
      </c>
      <c r="K129" s="45" t="s">
        <v>86</v>
      </c>
    </row>
    <row r="130" spans="1:11" ht="14.4" x14ac:dyDescent="0.3">
      <c r="A130" s="15"/>
      <c r="B130" s="16"/>
      <c r="C130" s="11"/>
      <c r="D130" s="7" t="s">
        <v>22</v>
      </c>
      <c r="E130" s="43" t="s">
        <v>37</v>
      </c>
      <c r="F130" s="44">
        <v>200</v>
      </c>
      <c r="G130" s="44">
        <v>0.1</v>
      </c>
      <c r="H130" s="44">
        <v>0</v>
      </c>
      <c r="I130" s="44">
        <v>5.2</v>
      </c>
      <c r="J130" s="44">
        <v>21.4</v>
      </c>
      <c r="K130" s="45" t="s">
        <v>38</v>
      </c>
    </row>
    <row r="131" spans="1:11" ht="14.4" x14ac:dyDescent="0.3">
      <c r="A131" s="15"/>
      <c r="B131" s="16"/>
      <c r="C131" s="11"/>
      <c r="D131" s="7" t="s">
        <v>23</v>
      </c>
      <c r="E131" s="43" t="s">
        <v>39</v>
      </c>
      <c r="F131" s="44">
        <v>15</v>
      </c>
      <c r="G131" s="44">
        <v>1.1000000000000001</v>
      </c>
      <c r="H131" s="44">
        <v>0.1</v>
      </c>
      <c r="I131" s="44">
        <v>7.4</v>
      </c>
      <c r="J131" s="44">
        <v>35.200000000000003</v>
      </c>
      <c r="K131" s="45" t="s">
        <v>40</v>
      </c>
    </row>
    <row r="132" spans="1:11" ht="14.4" x14ac:dyDescent="0.3">
      <c r="A132" s="15"/>
      <c r="B132" s="16"/>
      <c r="C132" s="11"/>
      <c r="D132" s="7" t="s">
        <v>23</v>
      </c>
      <c r="E132" s="43" t="s">
        <v>41</v>
      </c>
      <c r="F132" s="44">
        <v>15</v>
      </c>
      <c r="G132" s="44">
        <v>1</v>
      </c>
      <c r="H132" s="44">
        <v>0.2</v>
      </c>
      <c r="I132" s="44">
        <v>5.9</v>
      </c>
      <c r="J132" s="44">
        <v>29.3</v>
      </c>
      <c r="K132" s="45" t="s">
        <v>40</v>
      </c>
    </row>
    <row r="133" spans="1:11" ht="14.4" x14ac:dyDescent="0.3">
      <c r="A133" s="15"/>
      <c r="B133" s="16"/>
      <c r="C133" s="11"/>
      <c r="D133" s="7" t="s">
        <v>24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7"/>
      <c r="B136" s="18"/>
      <c r="C136" s="8"/>
      <c r="D136" s="19" t="s">
        <v>33</v>
      </c>
      <c r="E136" s="9"/>
      <c r="F136" s="20">
        <f>SUM(F127:F135)</f>
        <v>580</v>
      </c>
      <c r="G136" s="20">
        <f t="shared" ref="G136:J136" si="56">SUM(G127:G135)</f>
        <v>17.100000000000001</v>
      </c>
      <c r="H136" s="20">
        <f t="shared" si="56"/>
        <v>21.5</v>
      </c>
      <c r="I136" s="20">
        <f t="shared" si="56"/>
        <v>65.3</v>
      </c>
      <c r="J136" s="20">
        <f t="shared" si="56"/>
        <v>523.4</v>
      </c>
      <c r="K136" s="26"/>
    </row>
    <row r="137" spans="1:11" ht="14.4" x14ac:dyDescent="0.3">
      <c r="A137" s="14">
        <f>A127</f>
        <v>2</v>
      </c>
      <c r="B137" s="14">
        <f>B127</f>
        <v>2</v>
      </c>
      <c r="C137" s="10" t="s">
        <v>25</v>
      </c>
      <c r="D137" s="7" t="s">
        <v>26</v>
      </c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5"/>
      <c r="B138" s="16"/>
      <c r="C138" s="11"/>
      <c r="D138" s="7" t="s">
        <v>27</v>
      </c>
      <c r="E138" s="43"/>
      <c r="F138" s="44"/>
      <c r="G138" s="44"/>
      <c r="H138" s="44"/>
      <c r="I138" s="44"/>
      <c r="J138" s="44"/>
      <c r="K138" s="45"/>
    </row>
    <row r="139" spans="1:11" ht="14.4" x14ac:dyDescent="0.3">
      <c r="A139" s="15"/>
      <c r="B139" s="16"/>
      <c r="C139" s="11"/>
      <c r="D139" s="7" t="s">
        <v>28</v>
      </c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15"/>
      <c r="B140" s="16"/>
      <c r="C140" s="11"/>
      <c r="D140" s="7" t="s">
        <v>29</v>
      </c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15"/>
      <c r="B141" s="16"/>
      <c r="C141" s="11"/>
      <c r="D141" s="7" t="s">
        <v>30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15"/>
      <c r="B142" s="16"/>
      <c r="C142" s="11"/>
      <c r="D142" s="7" t="s">
        <v>31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15"/>
      <c r="B143" s="16"/>
      <c r="C143" s="11"/>
      <c r="D143" s="7" t="s">
        <v>32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15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15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17"/>
      <c r="B146" s="18"/>
      <c r="C146" s="8"/>
      <c r="D146" s="19" t="s">
        <v>33</v>
      </c>
      <c r="E146" s="12"/>
      <c r="F146" s="20">
        <f>SUM(F137:F145)</f>
        <v>0</v>
      </c>
      <c r="G146" s="20">
        <f t="shared" ref="G146:J146" si="57">SUM(G137:G145)</f>
        <v>0</v>
      </c>
      <c r="H146" s="20">
        <f t="shared" si="57"/>
        <v>0</v>
      </c>
      <c r="I146" s="20">
        <f t="shared" si="57"/>
        <v>0</v>
      </c>
      <c r="J146" s="20">
        <f t="shared" si="57"/>
        <v>0</v>
      </c>
      <c r="K146" s="26"/>
    </row>
    <row r="147" spans="1:11" ht="15" thickBot="1" x14ac:dyDescent="0.3">
      <c r="A147" s="34">
        <f>A127</f>
        <v>2</v>
      </c>
      <c r="B147" s="34">
        <f>B127</f>
        <v>2</v>
      </c>
      <c r="C147" s="56" t="s">
        <v>4</v>
      </c>
      <c r="D147" s="57"/>
      <c r="E147" s="32"/>
      <c r="F147" s="33">
        <f>F136+F146</f>
        <v>580</v>
      </c>
      <c r="G147" s="33">
        <f t="shared" ref="G147" si="58">G136+G146</f>
        <v>17.100000000000001</v>
      </c>
      <c r="H147" s="33">
        <f t="shared" ref="H147" si="59">H136+H146</f>
        <v>21.5</v>
      </c>
      <c r="I147" s="33">
        <f t="shared" ref="I147" si="60">I136+I146</f>
        <v>65.3</v>
      </c>
      <c r="J147" s="33">
        <f t="shared" ref="J147" si="61">J136+J146</f>
        <v>523.4</v>
      </c>
      <c r="K147" s="33"/>
    </row>
    <row r="148" spans="1:11" ht="14.4" x14ac:dyDescent="0.3">
      <c r="A148" s="21">
        <v>2</v>
      </c>
      <c r="B148" s="22">
        <v>3</v>
      </c>
      <c r="C148" s="23" t="s">
        <v>20</v>
      </c>
      <c r="D148" s="5" t="s">
        <v>21</v>
      </c>
      <c r="E148" s="40" t="s">
        <v>59</v>
      </c>
      <c r="F148" s="41">
        <v>200</v>
      </c>
      <c r="G148" s="41">
        <v>8.3000000000000007</v>
      </c>
      <c r="H148" s="41">
        <v>10.1</v>
      </c>
      <c r="I148" s="41">
        <v>37.6</v>
      </c>
      <c r="J148" s="41">
        <v>274.89999999999998</v>
      </c>
      <c r="K148" s="42" t="s">
        <v>60</v>
      </c>
    </row>
    <row r="149" spans="1:11" ht="14.4" x14ac:dyDescent="0.3">
      <c r="A149" s="24"/>
      <c r="B149" s="16"/>
      <c r="C149" s="11"/>
      <c r="D149" s="8"/>
      <c r="E149" s="48" t="s">
        <v>87</v>
      </c>
      <c r="F149" s="49">
        <v>10</v>
      </c>
      <c r="G149" s="49">
        <v>0.1</v>
      </c>
      <c r="H149" s="49">
        <v>7.3</v>
      </c>
      <c r="I149" s="49">
        <v>0.1</v>
      </c>
      <c r="J149" s="49">
        <v>66.099999999999994</v>
      </c>
      <c r="K149" s="50" t="s">
        <v>88</v>
      </c>
    </row>
    <row r="150" spans="1:11" ht="14.4" x14ac:dyDescent="0.3">
      <c r="A150" s="24"/>
      <c r="B150" s="16"/>
      <c r="C150" s="11"/>
      <c r="D150" s="6" t="s">
        <v>26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22</v>
      </c>
      <c r="E151" s="43" t="s">
        <v>61</v>
      </c>
      <c r="F151" s="44">
        <v>200</v>
      </c>
      <c r="G151" s="44">
        <v>4.7</v>
      </c>
      <c r="H151" s="44">
        <v>3.5</v>
      </c>
      <c r="I151" s="44">
        <v>12.5</v>
      </c>
      <c r="J151" s="44">
        <v>100.4</v>
      </c>
      <c r="K151" s="45" t="s">
        <v>62</v>
      </c>
    </row>
    <row r="152" spans="1:11" ht="14.4" x14ac:dyDescent="0.3">
      <c r="A152" s="24"/>
      <c r="B152" s="16"/>
      <c r="C152" s="11"/>
      <c r="D152" s="7" t="s">
        <v>23</v>
      </c>
      <c r="E152" s="43" t="s">
        <v>39</v>
      </c>
      <c r="F152" s="44">
        <v>25</v>
      </c>
      <c r="G152" s="44">
        <v>1.9</v>
      </c>
      <c r="H152" s="44">
        <v>0.2</v>
      </c>
      <c r="I152" s="44">
        <v>12.3</v>
      </c>
      <c r="J152" s="44">
        <v>58.6</v>
      </c>
      <c r="K152" s="45" t="s">
        <v>40</v>
      </c>
    </row>
    <row r="153" spans="1:11" ht="15.75" customHeight="1" x14ac:dyDescent="0.3">
      <c r="A153" s="24"/>
      <c r="B153" s="16"/>
      <c r="C153" s="11"/>
      <c r="D153" s="7" t="s">
        <v>23</v>
      </c>
      <c r="E153" s="43" t="s">
        <v>41</v>
      </c>
      <c r="F153" s="44">
        <v>15</v>
      </c>
      <c r="G153" s="44">
        <v>1</v>
      </c>
      <c r="H153" s="44">
        <v>0.2</v>
      </c>
      <c r="I153" s="44">
        <v>5.9</v>
      </c>
      <c r="J153" s="44">
        <v>29.3</v>
      </c>
      <c r="K153" s="45" t="s">
        <v>40</v>
      </c>
    </row>
    <row r="154" spans="1:11" ht="14.4" x14ac:dyDescent="0.3">
      <c r="A154" s="24"/>
      <c r="B154" s="16"/>
      <c r="C154" s="11"/>
      <c r="D154" s="7" t="s">
        <v>24</v>
      </c>
      <c r="E154" s="43" t="s">
        <v>89</v>
      </c>
      <c r="F154" s="44">
        <v>100</v>
      </c>
      <c r="G154" s="44">
        <v>0.9</v>
      </c>
      <c r="H154" s="44">
        <v>0.2</v>
      </c>
      <c r="I154" s="44">
        <v>8.1</v>
      </c>
      <c r="J154" s="44">
        <v>37.799999999999997</v>
      </c>
      <c r="K154" s="45" t="s">
        <v>40</v>
      </c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4" x14ac:dyDescent="0.3">
      <c r="A157" s="25"/>
      <c r="B157" s="18"/>
      <c r="C157" s="8"/>
      <c r="D157" s="19" t="s">
        <v>33</v>
      </c>
      <c r="E157" s="9"/>
      <c r="F157" s="20">
        <f>SUM(F148:F156)</f>
        <v>550</v>
      </c>
      <c r="G157" s="20">
        <f t="shared" ref="G157:J157" si="62">SUM(G148:G156)</f>
        <v>16.899999999999999</v>
      </c>
      <c r="H157" s="20">
        <f t="shared" si="62"/>
        <v>21.499999999999996</v>
      </c>
      <c r="I157" s="20">
        <f t="shared" si="62"/>
        <v>76.5</v>
      </c>
      <c r="J157" s="20">
        <f t="shared" si="62"/>
        <v>567.09999999999991</v>
      </c>
      <c r="K157" s="26"/>
    </row>
    <row r="158" spans="1:11" ht="14.4" x14ac:dyDescent="0.3">
      <c r="A158" s="27">
        <f>A148</f>
        <v>2</v>
      </c>
      <c r="B158" s="14">
        <f>B148</f>
        <v>3</v>
      </c>
      <c r="C158" s="10" t="s">
        <v>25</v>
      </c>
      <c r="D158" s="7" t="s">
        <v>26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27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28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29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30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7" t="s">
        <v>31</v>
      </c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7" t="s">
        <v>32</v>
      </c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4.4" x14ac:dyDescent="0.3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5"/>
      <c r="B167" s="18"/>
      <c r="C167" s="8"/>
      <c r="D167" s="19" t="s">
        <v>33</v>
      </c>
      <c r="E167" s="12"/>
      <c r="F167" s="20">
        <f>SUM(F158:F166)</f>
        <v>0</v>
      </c>
      <c r="G167" s="20">
        <f t="shared" ref="G167:J167" si="63">SUM(G158:G166)</f>
        <v>0</v>
      </c>
      <c r="H167" s="20">
        <f t="shared" si="63"/>
        <v>0</v>
      </c>
      <c r="I167" s="20">
        <f t="shared" si="63"/>
        <v>0</v>
      </c>
      <c r="J167" s="20">
        <f t="shared" si="63"/>
        <v>0</v>
      </c>
      <c r="K167" s="26"/>
    </row>
    <row r="168" spans="1:11" ht="15" thickBot="1" x14ac:dyDescent="0.3">
      <c r="A168" s="30">
        <f>A148</f>
        <v>2</v>
      </c>
      <c r="B168" s="31">
        <f>B148</f>
        <v>3</v>
      </c>
      <c r="C168" s="56" t="s">
        <v>4</v>
      </c>
      <c r="D168" s="57"/>
      <c r="E168" s="32"/>
      <c r="F168" s="33">
        <f>F157+F167</f>
        <v>550</v>
      </c>
      <c r="G168" s="33">
        <f t="shared" ref="G168" si="64">G157+G167</f>
        <v>16.899999999999999</v>
      </c>
      <c r="H168" s="33">
        <f t="shared" ref="H168" si="65">H157+H167</f>
        <v>21.499999999999996</v>
      </c>
      <c r="I168" s="33">
        <f t="shared" ref="I168" si="66">I157+I167</f>
        <v>76.5</v>
      </c>
      <c r="J168" s="33">
        <f t="shared" ref="J168" si="67">J157+J167</f>
        <v>567.09999999999991</v>
      </c>
      <c r="K168" s="33"/>
    </row>
    <row r="169" spans="1:11" ht="26.4" x14ac:dyDescent="0.3">
      <c r="A169" s="21">
        <v>2</v>
      </c>
      <c r="B169" s="22">
        <v>4</v>
      </c>
      <c r="C169" s="23" t="s">
        <v>20</v>
      </c>
      <c r="D169" s="5" t="s">
        <v>21</v>
      </c>
      <c r="E169" s="40" t="s">
        <v>90</v>
      </c>
      <c r="F169" s="41">
        <f>150+100</f>
        <v>250</v>
      </c>
      <c r="G169" s="41">
        <v>17.5</v>
      </c>
      <c r="H169" s="41">
        <v>10.3</v>
      </c>
      <c r="I169" s="41">
        <v>32.6</v>
      </c>
      <c r="J169" s="41">
        <v>293</v>
      </c>
      <c r="K169" s="42" t="s">
        <v>91</v>
      </c>
    </row>
    <row r="170" spans="1:11" ht="14.4" x14ac:dyDescent="0.3">
      <c r="A170" s="24"/>
      <c r="B170" s="16"/>
      <c r="C170" s="11"/>
      <c r="D170" s="6"/>
      <c r="E170" s="43" t="s">
        <v>35</v>
      </c>
      <c r="F170" s="44">
        <v>15</v>
      </c>
      <c r="G170" s="44">
        <v>3.5</v>
      </c>
      <c r="H170" s="44">
        <v>4.4000000000000004</v>
      </c>
      <c r="I170" s="44">
        <v>0</v>
      </c>
      <c r="J170" s="44">
        <v>53.7</v>
      </c>
      <c r="K170" s="45" t="s">
        <v>36</v>
      </c>
    </row>
    <row r="171" spans="1:11" ht="14.4" x14ac:dyDescent="0.3">
      <c r="A171" s="24"/>
      <c r="B171" s="16"/>
      <c r="C171" s="11"/>
      <c r="D171" s="7" t="s">
        <v>22</v>
      </c>
      <c r="E171" s="43" t="s">
        <v>65</v>
      </c>
      <c r="F171" s="44">
        <v>200</v>
      </c>
      <c r="G171" s="44">
        <v>3.9</v>
      </c>
      <c r="H171" s="44">
        <v>2.9</v>
      </c>
      <c r="I171" s="44">
        <v>11.2</v>
      </c>
      <c r="J171" s="44">
        <v>86</v>
      </c>
      <c r="K171" s="45" t="s">
        <v>66</v>
      </c>
    </row>
    <row r="172" spans="1:11" ht="14.4" x14ac:dyDescent="0.3">
      <c r="A172" s="24"/>
      <c r="B172" s="16"/>
      <c r="C172" s="11"/>
      <c r="D172" s="7" t="s">
        <v>23</v>
      </c>
      <c r="E172" s="43" t="s">
        <v>39</v>
      </c>
      <c r="F172" s="44">
        <v>45</v>
      </c>
      <c r="G172" s="44">
        <v>3.4</v>
      </c>
      <c r="H172" s="44">
        <v>0.4</v>
      </c>
      <c r="I172" s="44">
        <v>22.1</v>
      </c>
      <c r="J172" s="44">
        <v>105.5</v>
      </c>
      <c r="K172" s="45" t="s">
        <v>40</v>
      </c>
    </row>
    <row r="173" spans="1:11" ht="14.4" x14ac:dyDescent="0.3">
      <c r="A173" s="24"/>
      <c r="B173" s="16"/>
      <c r="C173" s="11"/>
      <c r="D173" s="7" t="s">
        <v>23</v>
      </c>
      <c r="E173" s="43" t="s">
        <v>41</v>
      </c>
      <c r="F173" s="44">
        <v>25</v>
      </c>
      <c r="G173" s="44">
        <v>1.7</v>
      </c>
      <c r="H173" s="44">
        <v>0.3</v>
      </c>
      <c r="I173" s="44">
        <v>9.9</v>
      </c>
      <c r="J173" s="44">
        <v>48.9</v>
      </c>
      <c r="K173" s="45" t="s">
        <v>40</v>
      </c>
    </row>
    <row r="174" spans="1:11" ht="14.4" x14ac:dyDescent="0.3">
      <c r="A174" s="24"/>
      <c r="B174" s="16"/>
      <c r="C174" s="11"/>
      <c r="D174" s="7" t="s">
        <v>24</v>
      </c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5"/>
      <c r="B177" s="18"/>
      <c r="C177" s="8"/>
      <c r="D177" s="19" t="s">
        <v>33</v>
      </c>
      <c r="E177" s="9"/>
      <c r="F177" s="20">
        <f>SUM(F169:F176)</f>
        <v>535</v>
      </c>
      <c r="G177" s="20">
        <f t="shared" ref="G177:J177" si="68">SUM(G169:G176)</f>
        <v>29.999999999999996</v>
      </c>
      <c r="H177" s="20">
        <f t="shared" si="68"/>
        <v>18.3</v>
      </c>
      <c r="I177" s="20">
        <f t="shared" si="68"/>
        <v>75.800000000000011</v>
      </c>
      <c r="J177" s="20">
        <f t="shared" si="68"/>
        <v>587.1</v>
      </c>
      <c r="K177" s="26"/>
    </row>
    <row r="178" spans="1:11" ht="14.4" x14ac:dyDescent="0.3">
      <c r="A178" s="27">
        <f>A169</f>
        <v>2</v>
      </c>
      <c r="B178" s="14">
        <f>B169</f>
        <v>4</v>
      </c>
      <c r="C178" s="10" t="s">
        <v>25</v>
      </c>
      <c r="D178" s="7" t="s">
        <v>26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27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28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29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7" t="s">
        <v>30</v>
      </c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7" t="s">
        <v>31</v>
      </c>
      <c r="E183" s="43"/>
      <c r="F183" s="44"/>
      <c r="G183" s="44"/>
      <c r="H183" s="44"/>
      <c r="I183" s="44"/>
      <c r="J183" s="44"/>
      <c r="K183" s="45"/>
    </row>
    <row r="184" spans="1:11" ht="14.4" x14ac:dyDescent="0.3">
      <c r="A184" s="24"/>
      <c r="B184" s="16"/>
      <c r="C184" s="11"/>
      <c r="D184" s="7" t="s">
        <v>32</v>
      </c>
      <c r="E184" s="43"/>
      <c r="F184" s="44"/>
      <c r="G184" s="44"/>
      <c r="H184" s="44"/>
      <c r="I184" s="44"/>
      <c r="J184" s="44"/>
      <c r="K184" s="45"/>
    </row>
    <row r="185" spans="1:11" ht="14.4" x14ac:dyDescent="0.3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5"/>
      <c r="B187" s="18"/>
      <c r="C187" s="8"/>
      <c r="D187" s="19" t="s">
        <v>33</v>
      </c>
      <c r="E187" s="12"/>
      <c r="F187" s="20">
        <f>SUM(F178:F186)</f>
        <v>0</v>
      </c>
      <c r="G187" s="20">
        <f t="shared" ref="G187:J187" si="69">SUM(G178:G186)</f>
        <v>0</v>
      </c>
      <c r="H187" s="20">
        <f t="shared" si="69"/>
        <v>0</v>
      </c>
      <c r="I187" s="20">
        <f t="shared" si="69"/>
        <v>0</v>
      </c>
      <c r="J187" s="20">
        <f t="shared" si="69"/>
        <v>0</v>
      </c>
      <c r="K187" s="26"/>
    </row>
    <row r="188" spans="1:11" ht="15" thickBot="1" x14ac:dyDescent="0.3">
      <c r="A188" s="30">
        <f>A169</f>
        <v>2</v>
      </c>
      <c r="B188" s="31">
        <f>B169</f>
        <v>4</v>
      </c>
      <c r="C188" s="56" t="s">
        <v>4</v>
      </c>
      <c r="D188" s="57"/>
      <c r="E188" s="32"/>
      <c r="F188" s="33">
        <f>F177+F187</f>
        <v>535</v>
      </c>
      <c r="G188" s="33">
        <f t="shared" ref="G188" si="70">G177+G187</f>
        <v>29.999999999999996</v>
      </c>
      <c r="H188" s="33">
        <f t="shared" ref="H188" si="71">H177+H187</f>
        <v>18.3</v>
      </c>
      <c r="I188" s="33">
        <f t="shared" ref="I188" si="72">I177+I187</f>
        <v>75.800000000000011</v>
      </c>
      <c r="J188" s="33">
        <f t="shared" ref="J188" si="73">J177+J187</f>
        <v>587.1</v>
      </c>
      <c r="K188" s="33"/>
    </row>
    <row r="189" spans="1:11" ht="26.4" x14ac:dyDescent="0.3">
      <c r="A189" s="21">
        <v>2</v>
      </c>
      <c r="B189" s="22">
        <v>5</v>
      </c>
      <c r="C189" s="23" t="s">
        <v>20</v>
      </c>
      <c r="D189" s="5" t="s">
        <v>21</v>
      </c>
      <c r="E189" s="40" t="s">
        <v>92</v>
      </c>
      <c r="F189" s="41">
        <v>240</v>
      </c>
      <c r="G189" s="41">
        <v>25.4</v>
      </c>
      <c r="H189" s="41">
        <v>10.199999999999999</v>
      </c>
      <c r="I189" s="41">
        <v>47.9</v>
      </c>
      <c r="J189" s="41">
        <v>385.5</v>
      </c>
      <c r="K189" s="42" t="s">
        <v>93</v>
      </c>
    </row>
    <row r="190" spans="1:11" ht="14.4" x14ac:dyDescent="0.3">
      <c r="A190" s="24"/>
      <c r="B190" s="16"/>
      <c r="C190" s="11"/>
      <c r="D190" s="6" t="s">
        <v>47</v>
      </c>
      <c r="E190" s="43" t="s">
        <v>57</v>
      </c>
      <c r="F190" s="44">
        <v>30</v>
      </c>
      <c r="G190" s="44">
        <v>1.1000000000000001</v>
      </c>
      <c r="H190" s="44">
        <v>2.2000000000000002</v>
      </c>
      <c r="I190" s="44">
        <v>2.9</v>
      </c>
      <c r="J190" s="44">
        <v>35.700000000000003</v>
      </c>
      <c r="K190" s="45" t="s">
        <v>58</v>
      </c>
    </row>
    <row r="191" spans="1:11" ht="14.4" x14ac:dyDescent="0.3">
      <c r="A191" s="24"/>
      <c r="B191" s="16"/>
      <c r="C191" s="11"/>
      <c r="D191" s="7" t="s">
        <v>22</v>
      </c>
      <c r="E191" s="43" t="s">
        <v>55</v>
      </c>
      <c r="F191" s="44">
        <v>200</v>
      </c>
      <c r="G191" s="44">
        <v>1.6</v>
      </c>
      <c r="H191" s="44">
        <v>1.1000000000000001</v>
      </c>
      <c r="I191" s="44">
        <v>8.6</v>
      </c>
      <c r="J191" s="44">
        <v>50.9</v>
      </c>
      <c r="K191" s="45" t="s">
        <v>56</v>
      </c>
    </row>
    <row r="192" spans="1:11" ht="14.4" x14ac:dyDescent="0.3">
      <c r="A192" s="24"/>
      <c r="B192" s="16"/>
      <c r="C192" s="11"/>
      <c r="D192" s="7" t="s">
        <v>23</v>
      </c>
      <c r="E192" s="43" t="s">
        <v>39</v>
      </c>
      <c r="F192" s="44">
        <v>45</v>
      </c>
      <c r="G192" s="44">
        <v>3.4</v>
      </c>
      <c r="H192" s="44">
        <v>0.4</v>
      </c>
      <c r="I192" s="44">
        <v>22.1</v>
      </c>
      <c r="J192" s="44">
        <v>105.5</v>
      </c>
      <c r="K192" s="45" t="s">
        <v>40</v>
      </c>
    </row>
    <row r="193" spans="1:11" ht="14.4" x14ac:dyDescent="0.3">
      <c r="A193" s="24"/>
      <c r="B193" s="16"/>
      <c r="C193" s="11"/>
      <c r="D193" s="7" t="s">
        <v>23</v>
      </c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4"/>
      <c r="B194" s="16"/>
      <c r="C194" s="11"/>
      <c r="D194" s="7" t="s">
        <v>24</v>
      </c>
      <c r="E194" s="43" t="s">
        <v>63</v>
      </c>
      <c r="F194" s="44">
        <v>100</v>
      </c>
      <c r="G194" s="44">
        <v>1.5</v>
      </c>
      <c r="H194" s="44">
        <v>0.5</v>
      </c>
      <c r="I194" s="44">
        <v>21</v>
      </c>
      <c r="J194" s="44">
        <v>94.5</v>
      </c>
      <c r="K194" s="45" t="s">
        <v>40</v>
      </c>
    </row>
    <row r="195" spans="1:11" ht="14.4" x14ac:dyDescent="0.3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4" x14ac:dyDescent="0.3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5.75" customHeight="1" x14ac:dyDescent="0.3">
      <c r="A197" s="25"/>
      <c r="B197" s="18"/>
      <c r="C197" s="8"/>
      <c r="D197" s="19" t="s">
        <v>33</v>
      </c>
      <c r="E197" s="9"/>
      <c r="F197" s="20">
        <f>SUM(F189:F196)</f>
        <v>615</v>
      </c>
      <c r="G197" s="20">
        <f t="shared" ref="G197:J197" si="74">SUM(G189:G196)</f>
        <v>33</v>
      </c>
      <c r="H197" s="20">
        <f t="shared" si="74"/>
        <v>14.399999999999999</v>
      </c>
      <c r="I197" s="20">
        <f t="shared" si="74"/>
        <v>102.5</v>
      </c>
      <c r="J197" s="20">
        <f t="shared" si="74"/>
        <v>672.09999999999991</v>
      </c>
      <c r="K197" s="26"/>
    </row>
    <row r="198" spans="1:11" ht="14.4" x14ac:dyDescent="0.3">
      <c r="A198" s="27">
        <f>A189</f>
        <v>2</v>
      </c>
      <c r="B198" s="14">
        <f>B189</f>
        <v>5</v>
      </c>
      <c r="C198" s="10" t="s">
        <v>25</v>
      </c>
      <c r="D198" s="7" t="s">
        <v>26</v>
      </c>
      <c r="E198" s="43"/>
      <c r="F198" s="44"/>
      <c r="G198" s="44"/>
      <c r="H198" s="44"/>
      <c r="I198" s="44"/>
      <c r="J198" s="44"/>
      <c r="K198" s="45"/>
    </row>
    <row r="199" spans="1:11" ht="14.4" x14ac:dyDescent="0.3">
      <c r="A199" s="24"/>
      <c r="B199" s="16"/>
      <c r="C199" s="11"/>
      <c r="D199" s="7" t="s">
        <v>27</v>
      </c>
      <c r="E199" s="43"/>
      <c r="F199" s="44"/>
      <c r="G199" s="44"/>
      <c r="H199" s="44"/>
      <c r="I199" s="44"/>
      <c r="J199" s="44"/>
      <c r="K199" s="45"/>
    </row>
    <row r="200" spans="1:11" ht="14.4" x14ac:dyDescent="0.3">
      <c r="A200" s="24"/>
      <c r="B200" s="16"/>
      <c r="C200" s="11"/>
      <c r="D200" s="7" t="s">
        <v>28</v>
      </c>
      <c r="E200" s="43"/>
      <c r="F200" s="44"/>
      <c r="G200" s="44"/>
      <c r="H200" s="44"/>
      <c r="I200" s="44"/>
      <c r="J200" s="44"/>
      <c r="K200" s="45"/>
    </row>
    <row r="201" spans="1:11" ht="14.4" x14ac:dyDescent="0.3">
      <c r="A201" s="24"/>
      <c r="B201" s="16"/>
      <c r="C201" s="11"/>
      <c r="D201" s="7" t="s">
        <v>29</v>
      </c>
      <c r="E201" s="43"/>
      <c r="F201" s="44"/>
      <c r="G201" s="44"/>
      <c r="H201" s="44"/>
      <c r="I201" s="44"/>
      <c r="J201" s="44"/>
      <c r="K201" s="45"/>
    </row>
    <row r="202" spans="1:11" ht="14.4" x14ac:dyDescent="0.3">
      <c r="A202" s="24"/>
      <c r="B202" s="16"/>
      <c r="C202" s="11"/>
      <c r="D202" s="7" t="s">
        <v>30</v>
      </c>
      <c r="E202" s="43"/>
      <c r="F202" s="44"/>
      <c r="G202" s="44"/>
      <c r="H202" s="44"/>
      <c r="I202" s="44"/>
      <c r="J202" s="44"/>
      <c r="K202" s="45"/>
    </row>
    <row r="203" spans="1:11" ht="14.4" x14ac:dyDescent="0.3">
      <c r="A203" s="24"/>
      <c r="B203" s="16"/>
      <c r="C203" s="11"/>
      <c r="D203" s="7" t="s">
        <v>31</v>
      </c>
      <c r="E203" s="43"/>
      <c r="F203" s="44"/>
      <c r="G203" s="44"/>
      <c r="H203" s="44"/>
      <c r="I203" s="44"/>
      <c r="J203" s="44"/>
      <c r="K203" s="45"/>
    </row>
    <row r="204" spans="1:11" ht="14.4" x14ac:dyDescent="0.3">
      <c r="A204" s="24"/>
      <c r="B204" s="16"/>
      <c r="C204" s="11"/>
      <c r="D204" s="7" t="s">
        <v>32</v>
      </c>
      <c r="E204" s="43"/>
      <c r="F204" s="44"/>
      <c r="G204" s="44"/>
      <c r="H204" s="44"/>
      <c r="I204" s="44"/>
      <c r="J204" s="44"/>
      <c r="K204" s="45"/>
    </row>
    <row r="205" spans="1:11" ht="14.4" x14ac:dyDescent="0.3">
      <c r="A205" s="24"/>
      <c r="B205" s="16"/>
      <c r="C205" s="11"/>
      <c r="D205" s="6"/>
      <c r="E205" s="43"/>
      <c r="F205" s="44"/>
      <c r="G205" s="44"/>
      <c r="H205" s="44"/>
      <c r="I205" s="44"/>
      <c r="J205" s="44"/>
      <c r="K205" s="45"/>
    </row>
    <row r="206" spans="1:11" ht="14.4" x14ac:dyDescent="0.3">
      <c r="A206" s="24"/>
      <c r="B206" s="16"/>
      <c r="C206" s="11"/>
      <c r="D206" s="6"/>
      <c r="E206" s="43"/>
      <c r="F206" s="44"/>
      <c r="G206" s="44"/>
      <c r="H206" s="44"/>
      <c r="I206" s="44"/>
      <c r="J206" s="44"/>
      <c r="K206" s="45"/>
    </row>
    <row r="207" spans="1:11" ht="14.4" x14ac:dyDescent="0.3">
      <c r="A207" s="25"/>
      <c r="B207" s="18"/>
      <c r="C207" s="8"/>
      <c r="D207" s="19" t="s">
        <v>33</v>
      </c>
      <c r="E207" s="12"/>
      <c r="F207" s="20">
        <f>SUM(F198:F206)</f>
        <v>0</v>
      </c>
      <c r="G207" s="20">
        <f t="shared" ref="G207:J207" si="75">SUM(G198:G206)</f>
        <v>0</v>
      </c>
      <c r="H207" s="20">
        <f t="shared" si="75"/>
        <v>0</v>
      </c>
      <c r="I207" s="20">
        <f t="shared" si="75"/>
        <v>0</v>
      </c>
      <c r="J207" s="20">
        <f t="shared" si="75"/>
        <v>0</v>
      </c>
      <c r="K207" s="26"/>
    </row>
    <row r="208" spans="1:11" ht="15" thickBot="1" x14ac:dyDescent="0.3">
      <c r="A208" s="30">
        <f>A189</f>
        <v>2</v>
      </c>
      <c r="B208" s="31">
        <f>B189</f>
        <v>5</v>
      </c>
      <c r="C208" s="56" t="s">
        <v>4</v>
      </c>
      <c r="D208" s="57"/>
      <c r="E208" s="32"/>
      <c r="F208" s="33">
        <f>F197+F207</f>
        <v>615</v>
      </c>
      <c r="G208" s="33">
        <f t="shared" ref="G208" si="76">G197+G207</f>
        <v>33</v>
      </c>
      <c r="H208" s="33">
        <f t="shared" ref="H208" si="77">H197+H207</f>
        <v>14.399999999999999</v>
      </c>
      <c r="I208" s="33">
        <f t="shared" ref="I208" si="78">I197+I207</f>
        <v>102.5</v>
      </c>
      <c r="J208" s="33">
        <f t="shared" ref="J208" si="79">J197+J207</f>
        <v>672.09999999999991</v>
      </c>
      <c r="K208" s="33"/>
    </row>
    <row r="209" spans="1:11" ht="13.8" thickBot="1" x14ac:dyDescent="0.3">
      <c r="A209" s="28"/>
      <c r="B209" s="29"/>
      <c r="C209" s="58" t="s">
        <v>5</v>
      </c>
      <c r="D209" s="58"/>
      <c r="E209" s="58"/>
      <c r="F209" s="35">
        <f>(F24+F45+F65+F86+F107+F126+F147+F168+F188+F208)/(IF(F24=0,0,1)+IF(F45=0,0,1)+IF(F65=0,0,1)+IF(F86=0,0,1)+IF(F107=0,0,1)+IF(F126=0,0,1)+IF(F147=0,0,1)+IF(F168=0,0,1)+IF(F188=0,0,1)+IF(F208=0,0,1))</f>
        <v>559</v>
      </c>
      <c r="G209" s="35">
        <f t="shared" ref="G209:J209" si="80">(G24+G45+G65+G86+G107+G126+G147+G168+G188+G208)/(IF(G24=0,0,1)+IF(G45=0,0,1)+IF(G65=0,0,1)+IF(G86=0,0,1)+IF(G107=0,0,1)+IF(G126=0,0,1)+IF(G147=0,0,1)+IF(G168=0,0,1)+IF(G188=0,0,1)+IF(G208=0,0,1))</f>
        <v>24.97</v>
      </c>
      <c r="H209" s="35">
        <f t="shared" si="80"/>
        <v>16.61</v>
      </c>
      <c r="I209" s="35">
        <f t="shared" si="80"/>
        <v>80.02000000000001</v>
      </c>
      <c r="J209" s="35">
        <f t="shared" si="80"/>
        <v>569.41000000000008</v>
      </c>
      <c r="K209" s="35"/>
    </row>
  </sheetData>
  <mergeCells count="15">
    <mergeCell ref="C65:D65"/>
    <mergeCell ref="C86:D86"/>
    <mergeCell ref="C107:D107"/>
    <mergeCell ref="C24:D24"/>
    <mergeCell ref="C209:E209"/>
    <mergeCell ref="C208:D208"/>
    <mergeCell ref="C126:D126"/>
    <mergeCell ref="C147:D147"/>
    <mergeCell ref="C168:D168"/>
    <mergeCell ref="C188:D188"/>
    <mergeCell ref="C1:E1"/>
    <mergeCell ref="H1:K1"/>
    <mergeCell ref="H2:K2"/>
    <mergeCell ref="H3:K3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2025-03-02T14:59:12Z</dcterms:modified>
</cp:coreProperties>
</file>